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style3.xml" ContentType="application/vnd.ms-office.chartstyle+xml"/>
  <Override PartName="/xl/charts/chart4.xml" ContentType="application/vnd.openxmlformats-officedocument.drawingml.chart+xml"/>
  <Override PartName="/xl/charts/colors2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15.xml" ContentType="application/vnd.openxmlformats-officedocument.spreadsheetml.worksheet+xml"/>
  <Override PartName="/xl/drawings/drawing2.xml" ContentType="application/vnd.openxmlformats-officedocument.drawing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/chart1.xml" ContentType="application/vnd.openxmlformats-officedocument.drawingml.chart+xml"/>
  <Override PartName="/xl/worksheets/sheet11.xml" ContentType="application/vnd.openxmlformats-officedocument.spreadsheetml.workshee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SanzMA\Downloads\"/>
    </mc:Choice>
  </mc:AlternateContent>
  <xr:revisionPtr revIDLastSave="0" documentId="8_{DF90310B-B979-4055-9B42-EEA07A69E704}" xr6:coauthVersionLast="36" xr6:coauthVersionMax="36" xr10:uidLastSave="{00000000-0000-0000-0000-000000000000}"/>
  <bookViews>
    <workbookView xWindow="0" yWindow="0" windowWidth="22560" windowHeight="10455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40" r:id="rId10"/>
    <sheet name="Número pensiones (O-FM)" sheetId="41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_xlnm._FilterDatabase" localSheetId="14" hidden="1">Pensionistas!$L$31:$L$49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€'!$B$1:$I$85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clases'!$B$1:$I$85</definedName>
    <definedName name="_xlnm.Print_Area" localSheetId="9">'Número pensiones (IP-J-V)'!$B$3:$G$90</definedName>
    <definedName name="_xlnm.Print_Area" localSheetId="10">'Número pensiones (O-FM)'!$B$3:$G$90</definedName>
    <definedName name="_xlnm.Print_Area" localSheetId="6">'P. Media €'!$B$1:$I$85</definedName>
    <definedName name="_xlnm.Print_Area" localSheetId="8">'Pensión media (nuevas altas)'!$A$1:$F$46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30" l="1"/>
  <c r="G51" i="30"/>
  <c r="I51" i="30"/>
  <c r="B5" i="41"/>
  <c r="F41" i="25" l="1"/>
  <c r="E41" i="25"/>
  <c r="D41" i="25"/>
  <c r="C41" i="25"/>
  <c r="E68" i="23"/>
  <c r="F68" i="23"/>
  <c r="G68" i="23"/>
  <c r="C4" i="23"/>
  <c r="B5" i="16"/>
  <c r="C12" i="27" l="1"/>
  <c r="F75" i="29" l="1"/>
  <c r="L4" i="30"/>
  <c r="C40" i="25"/>
  <c r="D40" i="25"/>
  <c r="E40" i="25"/>
  <c r="F40" i="25"/>
  <c r="C23" i="25" l="1"/>
  <c r="C42" i="25" s="1"/>
  <c r="T52" i="30"/>
  <c r="E25" i="30"/>
  <c r="G25" i="30"/>
  <c r="H25" i="30"/>
  <c r="I25" i="30"/>
  <c r="D23" i="25"/>
  <c r="E23" i="25"/>
  <c r="F23" i="25"/>
  <c r="D38" i="25"/>
  <c r="E38" i="25"/>
  <c r="F38" i="25"/>
  <c r="D39" i="25"/>
  <c r="E39" i="25"/>
  <c r="F39" i="25"/>
  <c r="C38" i="25"/>
  <c r="C39" i="25"/>
  <c r="C14" i="27" l="1"/>
  <c r="D68" i="23" s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2" i="25"/>
  <c r="E42" i="25"/>
  <c r="D42" i="25"/>
  <c r="F37" i="25"/>
  <c r="E37" i="25"/>
  <c r="D37" i="25"/>
  <c r="C37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</calcChain>
</file>

<file path=xl/sharedStrings.xml><?xml version="1.0" encoding="utf-8"?>
<sst xmlns="http://schemas.openxmlformats.org/spreadsheetml/2006/main" count="918" uniqueCount="231">
  <si>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</si>
  <si>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</si>
  <si>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</si>
  <si>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</si>
  <si>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</si>
  <si>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</si>
  <si>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</si>
  <si>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</si>
  <si>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</si>
  <si>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</si>
  <si>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</si>
  <si>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</si>
  <si>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</si>
  <si>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</si>
  <si>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</si>
  <si>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</si>
  <si>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</si>
  <si>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</si>
  <si>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</si>
  <si>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</si>
  <si>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</si>
  <si>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</si>
  <si>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</si>
  <si>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</si>
  <si>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</si>
  <si>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</si>
  <si>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</si>
  <si>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</si>
  <si>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</si>
  <si>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</si>
  <si>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</si>
  <si>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</si>
  <si>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</si>
  <si>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</si>
  <si>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</si>
  <si>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</si>
  <si>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</si>
  <si>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</si>
  <si>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</si>
  <si>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</si>
  <si>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</si>
  <si>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</si>
  <si>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</si>
  <si>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</si>
  <si>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</si>
  <si>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</si>
  <si>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</si>
  <si>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</si>
  <si>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</si>
  <si>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</si>
  <si>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</si>
  <si>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</si>
  <si>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</si>
  <si>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</si>
  <si>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</si>
  <si>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</si>
  <si>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</si>
  <si>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</si>
  <si>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</si>
  <si>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</si>
  <si>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</si>
  <si>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</si>
  <si>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</si>
  <si>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</si>
  <si>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</si>
  <si>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</si>
  <si>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</si>
  <si>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</si>
  <si>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</si>
  <si>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</si>
  <si>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</si>
  <si>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</si>
  <si>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</si>
  <si>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</si>
  <si>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</si>
  <si>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</si>
  <si>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</si>
  <si>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</si>
  <si>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</si>
  <si>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</si>
  <si>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</si>
  <si>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</si>
  <si>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</si>
  <si>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</si>
  <si>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</si>
  <si>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</si>
  <si>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</si>
  <si>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</si>
  <si>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</si>
  <si>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</si>
  <si>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</si>
  <si>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</si>
  <si>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</si>
  <si>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</si>
  <si>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</si>
  <si>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</si>
  <si>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</si>
  <si>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</si>
  <si>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</si>
  <si>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</si>
  <si>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</si>
  <si>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</si>
  <si>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</si>
  <si>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</si>
  <si>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</si>
  <si>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</si>
  <si>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</si>
  <si>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</si>
  <si>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</si>
  <si>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</si>
  <si>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</si>
  <si>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</si>
  <si>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</si>
  <si>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</si>
  <si>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</si>
  <si>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</si>
  <si>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</si>
  <si>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</si>
  <si>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</si>
  <si>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</si>
  <si>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</si>
  <si>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</si>
  <si>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</si>
  <si>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</si>
  <si>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</si>
  <si>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</si>
  <si>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</si>
  <si>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</si>
  <si>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</si>
  <si>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</si>
  <si>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</si>
  <si>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</si>
  <si>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</si>
  <si>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</si>
  <si>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</si>
  <si>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</si>
  <si>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</si>
  <si>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</si>
  <si>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</si>
  <si>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</si>
  <si>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</si>
  <si>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</si>
  <si>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</si>
  <si>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</si>
  <si>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</si>
  <si>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</si>
  <si>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</si>
  <si>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</si>
  <si>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</si>
  <si>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</si>
  <si>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</si>
  <si>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</si>
  <si>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</si>
  <si>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</si>
  <si>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</si>
  <si>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</si>
  <si>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</si>
  <si>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</si>
  <si>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</si>
  <si>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</si>
  <si>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</si>
  <si>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</si>
  <si>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</si>
  <si>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</si>
  <si>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</si>
  <si>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</si>
  <si>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</si>
  <si>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</si>
  <si>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</si>
  <si>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</si>
  <si>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</si>
  <si>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</si>
  <si>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</si>
  <si>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</si>
  <si>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</si>
  <si>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</si>
  <si>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</si>
  <si>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</si>
  <si>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</si>
  <si>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</si>
  <si>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</si>
  <si>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</si>
  <si>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</si>
  <si>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</si>
  <si>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</si>
  <si>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</si>
  <si>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</si>
  <si>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</si>
  <si>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</si>
  <si>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</si>
  <si>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</si>
  <si>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</si>
  <si>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</si>
  <si>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</si>
  <si>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</si>
  <si>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</si>
  <si>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</si>
  <si>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</si>
  <si>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</si>
  <si>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</si>
  <si>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</si>
  <si>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</si>
  <si>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</si>
  <si>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</si>
  <si>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</si>
  <si>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</si>
  <si>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</si>
  <si>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</si>
  <si>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</si>
  <si>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</si>
  <si>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</si>
  <si>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</si>
  <si>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</si>
  <si>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2"/>
        <rFont val="Calibri"/>
        <family val="2"/>
        <scheme val="minor"/>
      </rPr>
      <t xml:space="preserve">(1) </t>
    </r>
    <r>
      <rPr>
        <sz val="12"/>
        <rFont val="Calibri"/>
        <family val="2"/>
        <scheme val="minor"/>
      </rPr>
      <t>Datos anuales a diciembre de cada año.</t>
    </r>
  </si>
  <si>
    <r>
      <t>PERIODO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</si>
  <si>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PERIODO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</si>
  <si>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b/>
        <vertAlign val="superscript"/>
        <sz val="11"/>
        <color theme="1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Variaciones interanuales</t>
    </r>
  </si>
  <si>
    <t>(1) 2008-2023 Pensión media de las altas acumuladas de cada año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</si>
  <si>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36 pensiones de las que no consta el género</t>
    </r>
  </si>
  <si>
    <t>JUNIO 2024</t>
  </si>
  <si>
    <t>Datos a 1 de Julio de 2024</t>
  </si>
  <si>
    <t xml:space="preserve">  1 de Julio de 2024</t>
  </si>
  <si>
    <t>Junio 2024 (2)</t>
  </si>
  <si>
    <t>(2) Incremento sobre Junio 2023</t>
  </si>
  <si>
    <t>Junio 2024</t>
  </si>
  <si>
    <t>1 de Julio de 2024</t>
  </si>
  <si>
    <t>PENSIONISTAS DEL SISTEMA DE SEGURIDAD SOCIAL  A 1 DE JULIO DE 2024</t>
  </si>
  <si>
    <t>PENSIONES CONTRIBUTIVAS EN VIGOR A 1 DE JULIO DE 2024</t>
  </si>
  <si>
    <t>años</t>
  </si>
  <si>
    <r>
      <t xml:space="preserve">Datos a 01 de Julio de 2024 </t>
    </r>
    <r>
      <rPr>
        <b/>
        <vertAlign val="superscript"/>
        <sz val="14"/>
        <color theme="0"/>
        <rFont val="Calibri"/>
        <family val="2"/>
        <scheme val="minor"/>
      </rPr>
      <t>(*)</t>
    </r>
  </si>
  <si>
    <r>
      <rPr>
        <vertAlign val="superscript"/>
        <sz val="12"/>
        <rFont val="Calibri"/>
        <family val="2"/>
        <scheme val="minor"/>
      </rPr>
      <t>(*)</t>
    </r>
    <r>
      <rPr>
        <sz val="12"/>
        <rFont val="Calibri"/>
        <family val="2"/>
        <scheme val="minor"/>
      </rPr>
      <t xml:space="preserve">Datos desde el mes de mayo con carácter provisional, debido a una incidencia en la extracción de los datos.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</si>
</sst>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#,##0.00\ &quot;€&quot;"/>
    <numFmt numFmtId="166" formatCode="_-* #,##0\ _P_t_s_-;\-* #,##0\ _P_t_s_-;_-* &quot;-&quot;\ _P_t_s_-;_-@_-"/>
    <numFmt numFmtId="167" formatCode="0.0%"/>
    <numFmt numFmtId="168" formatCode="#,##0.0"/>
    <numFmt numFmtId="169" formatCode="_-* #,##0.00\ [$€]_-;\-* #,##0.00\ [$€]_-;_-* &quot;-&quot;??\ [$€]_-;_-@_-"/>
    <numFmt numFmtId="170" formatCode="0.00\ %"/>
    <numFmt numFmtId="171" formatCode="0.0\ %"/>
    <numFmt numFmtId="172" formatCode=";;;"/>
    <numFmt numFmtId="173" formatCode="0.0000000%"/>
  </numFmts>
  <fonts count="152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</fonts>
  <fills count="1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3" tint="0.59996337778862885"/>
      </bottom>
      <diagonal/>
    </border>
  </borders>
  <cellStyleXfs count="244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41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69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4" fillId="0" borderId="0"/>
    <xf numFmtId="0" fontId="115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7" fillId="0" borderId="0"/>
    <xf numFmtId="0" fontId="8" fillId="0" borderId="0"/>
    <xf numFmtId="9" fontId="117" fillId="0" borderId="0" applyFont="0" applyFill="0" applyBorder="0" applyAlignment="0" applyProtection="0"/>
    <xf numFmtId="0" fontId="118" fillId="0" borderId="0"/>
    <xf numFmtId="0" fontId="121" fillId="0" borderId="0"/>
    <xf numFmtId="0" fontId="8" fillId="0" borderId="0"/>
    <xf numFmtId="0" fontId="122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45" fillId="35" borderId="0" applyNumberForma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3" fontId="123" fillId="37" borderId="13" applyNumberFormat="0" applyFont="0" applyBorder="0" applyAlignment="0" applyProtection="0">
      <alignment horizontal="right" vertical="center" indent="1"/>
    </xf>
    <xf numFmtId="0" fontId="98" fillId="39" borderId="14" applyNumberFormat="0" applyFont="0" applyBorder="0" applyAlignment="0" applyProtection="0">
      <alignment horizontal="center" vertical="center"/>
    </xf>
    <xf numFmtId="0" fontId="98" fillId="41" borderId="14" applyNumberFormat="0" applyFont="0" applyBorder="0" applyAlignment="0" applyProtection="0">
      <alignment horizontal="center" vertical="center"/>
    </xf>
    <xf numFmtId="0" fontId="98" fillId="44" borderId="12" applyNumberFormat="0" applyFont="0" applyBorder="0" applyAlignment="0" applyProtection="0">
      <alignment horizontal="center" vertical="center"/>
    </xf>
    <xf numFmtId="0" fontId="98" fillId="46" borderId="12" applyNumberFormat="0" applyFont="0" applyBorder="0" applyAlignment="0" applyProtection="0">
      <alignment horizontal="center" vertical="center"/>
    </xf>
    <xf numFmtId="0" fontId="125" fillId="49" borderId="11" applyNumberFormat="0" applyFont="0" applyBorder="0" applyAlignment="0" applyProtection="0">
      <alignment horizontal="center" vertical="center" wrapText="1"/>
    </xf>
    <xf numFmtId="0" fontId="125" fillId="50" borderId="11" applyNumberFormat="0" applyFont="0" applyBorder="0" applyAlignment="0" applyProtection="0">
      <alignment horizontal="center" vertical="center" wrapText="1"/>
    </xf>
    <xf numFmtId="3" fontId="123" fillId="51" borderId="15" applyNumberFormat="0" applyFont="0" applyBorder="0" applyAlignment="0" applyProtection="0">
      <alignment horizontal="right" indent="1"/>
    </xf>
    <xf numFmtId="3" fontId="123" fillId="52" borderId="13" applyNumberFormat="0" applyFont="0" applyBorder="0" applyAlignment="0" applyProtection="0">
      <alignment horizontal="right" vertical="center" indent="1"/>
    </xf>
    <xf numFmtId="3" fontId="123" fillId="53" borderId="15" applyNumberFormat="0" applyFont="0" applyBorder="0" applyAlignment="0" applyProtection="0">
      <alignment horizontal="right" indent="1"/>
    </xf>
    <xf numFmtId="3" fontId="123" fillId="54" borderId="13" applyNumberFormat="0" applyFont="0" applyBorder="0" applyAlignment="0" applyProtection="0">
      <alignment horizontal="right" vertical="center" indent="1"/>
    </xf>
    <xf numFmtId="0" fontId="125" fillId="55" borderId="13" applyNumberFormat="0" applyFont="0" applyBorder="0" applyAlignment="0" applyProtection="0">
      <alignment horizontal="center" vertical="center" wrapText="1"/>
    </xf>
    <xf numFmtId="0" fontId="125" fillId="56" borderId="13" applyNumberFormat="0" applyFont="0" applyBorder="0" applyAlignment="0" applyProtection="0">
      <alignment horizontal="center" vertical="center" wrapText="1"/>
    </xf>
    <xf numFmtId="0" fontId="125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6" fillId="58" borderId="17" applyNumberFormat="0" applyFont="0" applyBorder="0" applyAlignment="0" applyProtection="0">
      <alignment horizontal="right" vertical="top" indent="1"/>
    </xf>
    <xf numFmtId="37" fontId="126" fillId="59" borderId="13" applyNumberFormat="0" applyFont="0" applyBorder="0" applyAlignment="0" applyProtection="0">
      <alignment horizontal="right" vertical="top" indent="1"/>
    </xf>
    <xf numFmtId="0" fontId="127" fillId="60" borderId="16" applyNumberFormat="0" applyFont="0" applyBorder="0" applyAlignment="0" applyProtection="0">
      <alignment horizontal="right" vertical="center" indent="1"/>
    </xf>
    <xf numFmtId="0" fontId="127" fillId="60" borderId="13" applyNumberFormat="0" applyFont="0" applyBorder="0" applyAlignment="0" applyProtection="0">
      <alignment horizontal="right" vertical="center" indent="1"/>
    </xf>
    <xf numFmtId="0" fontId="127" fillId="61" borderId="13" applyNumberFormat="0" applyFont="0" applyBorder="0" applyAlignment="0" applyProtection="0">
      <alignment horizontal="right" vertical="center" indent="1"/>
    </xf>
    <xf numFmtId="3" fontId="123" fillId="62" borderId="15" applyNumberFormat="0" applyFont="0" applyBorder="0" applyAlignment="0" applyProtection="0">
      <alignment horizontal="right" indent="1"/>
    </xf>
    <xf numFmtId="3" fontId="123" fillId="63" borderId="13" applyNumberFormat="0" applyFont="0" applyBorder="0" applyAlignment="0" applyProtection="0">
      <alignment horizontal="right" vertical="center" indent="1"/>
    </xf>
    <xf numFmtId="0" fontId="127" fillId="64" borderId="16" applyNumberFormat="0" applyFont="0" applyBorder="0" applyAlignment="0" applyProtection="0">
      <alignment horizontal="right" vertical="center" indent="1"/>
    </xf>
    <xf numFmtId="0" fontId="127" fillId="65" borderId="16" applyNumberFormat="0" applyFont="0" applyBorder="0" applyAlignment="0" applyProtection="0">
      <alignment horizontal="right" vertical="center" indent="1"/>
    </xf>
    <xf numFmtId="0" fontId="127" fillId="66" borderId="16" applyNumberFormat="0" applyFont="0" applyBorder="0" applyAlignment="0" applyProtection="0">
      <alignment horizontal="right" vertical="center" indent="1"/>
    </xf>
    <xf numFmtId="0" fontId="127" fillId="67" borderId="16" applyNumberFormat="0" applyFont="0" applyBorder="0" applyAlignment="0" applyProtection="0">
      <alignment horizontal="right" vertical="center" indent="1"/>
    </xf>
    <xf numFmtId="0" fontId="128" fillId="68" borderId="0" applyNumberFormat="0" applyFont="0" applyBorder="0" applyAlignment="0" applyProtection="0"/>
    <xf numFmtId="0" fontId="128" fillId="69" borderId="0" applyNumberFormat="0" applyFont="0" applyBorder="0" applyAlignment="0" applyProtection="0"/>
    <xf numFmtId="0" fontId="128" fillId="70" borderId="0" applyNumberFormat="0" applyFont="0" applyBorder="0" applyAlignment="0" applyProtection="0"/>
    <xf numFmtId="0" fontId="128" fillId="71" borderId="0" applyNumberFormat="0" applyFont="0" applyBorder="0" applyAlignment="0" applyProtection="0"/>
    <xf numFmtId="0" fontId="128" fillId="72" borderId="0" applyNumberFormat="0" applyFont="0" applyBorder="0" applyAlignment="0" applyProtection="0"/>
    <xf numFmtId="0" fontId="128" fillId="73" borderId="0" applyNumberFormat="0" applyFont="0" applyBorder="0" applyAlignment="0" applyProtection="0"/>
    <xf numFmtId="0" fontId="128" fillId="74" borderId="0" applyNumberFormat="0" applyFont="0" applyBorder="0" applyAlignment="0" applyProtection="0"/>
    <xf numFmtId="0" fontId="128" fillId="75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29" fillId="0" borderId="0"/>
    <xf numFmtId="37" fontId="126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8" fillId="80" borderId="0" applyNumberFormat="0" applyFont="0" applyBorder="0" applyAlignment="0" applyProtection="0"/>
    <xf numFmtId="0" fontId="128" fillId="81" borderId="0" applyNumberFormat="0" applyFont="0" applyBorder="0" applyAlignment="0" applyProtection="0"/>
    <xf numFmtId="0" fontId="128" fillId="82" borderId="0" applyNumberFormat="0" applyFont="0" applyBorder="0" applyAlignment="0" applyProtection="0"/>
    <xf numFmtId="0" fontId="128" fillId="83" borderId="0" applyNumberFormat="0" applyFont="0" applyBorder="0" applyAlignment="0" applyProtection="0"/>
    <xf numFmtId="0" fontId="128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0" fillId="90" borderId="0" applyNumberFormat="0" applyFont="0" applyBorder="0" applyAlignment="0" applyProtection="0">
      <alignment vertical="top"/>
    </xf>
    <xf numFmtId="3" fontId="130" fillId="91" borderId="0" applyNumberFormat="0" applyFont="0" applyBorder="0" applyAlignment="0" applyProtection="0">
      <alignment vertical="top"/>
    </xf>
    <xf numFmtId="0" fontId="128" fillId="92" borderId="0" applyNumberFormat="0" applyFont="0" applyBorder="0" applyAlignment="0" applyProtection="0"/>
    <xf numFmtId="0" fontId="128" fillId="93" borderId="0" applyNumberFormat="0" applyFont="0" applyBorder="0" applyAlignment="0" applyProtection="0"/>
    <xf numFmtId="0" fontId="128" fillId="94" borderId="0" applyNumberFormat="0" applyFont="0" applyBorder="0" applyAlignment="0" applyProtection="0"/>
    <xf numFmtId="0" fontId="128" fillId="95" borderId="0" applyNumberFormat="0" applyFont="0" applyBorder="0" applyAlignment="0" applyProtection="0"/>
    <xf numFmtId="0" fontId="128" fillId="0" borderId="0" applyNumberFormat="0" applyFont="0" applyBorder="0" applyAlignment="0" applyProtection="0"/>
    <xf numFmtId="3" fontId="130" fillId="96" borderId="0" applyNumberFormat="0" applyFont="0" applyBorder="0" applyAlignment="0" applyProtection="0">
      <alignment vertical="top"/>
    </xf>
    <xf numFmtId="0" fontId="128" fillId="97" borderId="0" applyNumberFormat="0" applyFont="0" applyBorder="0" applyAlignment="0" applyProtection="0"/>
    <xf numFmtId="0" fontId="128" fillId="98" borderId="0" applyNumberFormat="0" applyFont="0" applyBorder="0" applyAlignment="0" applyProtection="0"/>
    <xf numFmtId="0" fontId="128" fillId="99" borderId="0" applyNumberFormat="0" applyFont="0" applyBorder="0" applyAlignment="0" applyProtection="0"/>
    <xf numFmtId="0" fontId="128" fillId="100" borderId="0" applyNumberFormat="0" applyFont="0" applyBorder="0" applyAlignment="0" applyProtection="0"/>
    <xf numFmtId="0" fontId="128" fillId="101" borderId="0" applyNumberFormat="0" applyFont="0" applyBorder="0" applyAlignment="0" applyProtection="0"/>
    <xf numFmtId="0" fontId="128" fillId="102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31" fillId="103" borderId="11" applyNumberFormat="0" applyFont="0" applyBorder="0" applyAlignment="0" applyProtection="0">
      <alignment horizontal="center" vertical="center"/>
    </xf>
    <xf numFmtId="0" fontId="124" fillId="104" borderId="11" applyNumberFormat="0" applyFont="0" applyBorder="0" applyAlignment="0" applyProtection="0">
      <alignment horizontal="center" vertical="center"/>
    </xf>
    <xf numFmtId="0" fontId="124" fillId="105" borderId="11" applyNumberFormat="0" applyFont="0" applyBorder="0" applyAlignment="0" applyProtection="0">
      <alignment horizontal="center" vertical="center"/>
    </xf>
    <xf numFmtId="0" fontId="124" fillId="106" borderId="11" applyNumberFormat="0" applyFont="0" applyBorder="0" applyAlignment="0" applyProtection="0">
      <alignment horizontal="center" vertical="center"/>
    </xf>
    <xf numFmtId="0" fontId="124" fillId="107" borderId="11" applyNumberFormat="0" applyFont="0" applyBorder="0" applyAlignment="0" applyProtection="0">
      <alignment horizontal="center" vertical="center"/>
    </xf>
    <xf numFmtId="0" fontId="124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</cellStyleXfs>
  <cellXfs count="541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5" fontId="0" fillId="0" borderId="0" xfId="0" applyNumberFormat="1"/>
    <xf numFmtId="0" fontId="0" fillId="4" borderId="0" xfId="0" applyFill="1"/>
    <xf numFmtId="3" fontId="52" fillId="0" borderId="0" xfId="0" applyNumberFormat="1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3" fillId="0" borderId="0" xfId="118" applyFont="1"/>
    <xf numFmtId="0" fontId="54" fillId="0" borderId="0" xfId="118" applyFont="1"/>
    <xf numFmtId="0" fontId="56" fillId="0" borderId="0" xfId="118" applyFont="1"/>
    <xf numFmtId="0" fontId="52" fillId="0" borderId="0" xfId="118" applyFont="1"/>
    <xf numFmtId="0" fontId="57" fillId="0" borderId="0" xfId="118" applyFont="1"/>
    <xf numFmtId="0" fontId="48" fillId="0" borderId="0" xfId="120" applyFont="1" applyAlignment="1">
      <alignment horizontal="left" indent="1"/>
    </xf>
    <xf numFmtId="0" fontId="58" fillId="0" borderId="0" xfId="120" applyFont="1"/>
    <xf numFmtId="0" fontId="59" fillId="0" borderId="0" xfId="120" applyFont="1"/>
    <xf numFmtId="0" fontId="60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1" fillId="27" borderId="0" xfId="7" applyFont="1" applyFill="1" applyAlignment="1">
      <alignment horizontal="centerContinuous"/>
    </xf>
    <xf numFmtId="0" fontId="52" fillId="0" borderId="0" xfId="7" applyFont="1"/>
    <xf numFmtId="0" fontId="52" fillId="0" borderId="0" xfId="7" applyFont="1" applyAlignment="1">
      <alignment horizontal="centerContinuous" vertical="center"/>
    </xf>
    <xf numFmtId="0" fontId="65" fillId="0" borderId="0" xfId="7" applyFont="1"/>
    <xf numFmtId="0" fontId="62" fillId="0" borderId="0" xfId="7" applyFont="1"/>
    <xf numFmtId="3" fontId="52" fillId="0" borderId="0" xfId="7" applyNumberFormat="1" applyFont="1"/>
    <xf numFmtId="4" fontId="52" fillId="0" borderId="0" xfId="7" applyNumberFormat="1" applyFont="1"/>
    <xf numFmtId="3" fontId="66" fillId="28" borderId="0" xfId="7" applyNumberFormat="1" applyFont="1" applyFill="1" applyAlignment="1">
      <alignment vertical="top"/>
    </xf>
    <xf numFmtId="0" fontId="52" fillId="0" borderId="1" xfId="7" applyFont="1" applyBorder="1"/>
    <xf numFmtId="168" fontId="52" fillId="0" borderId="0" xfId="7" applyNumberFormat="1" applyFont="1"/>
    <xf numFmtId="0" fontId="71" fillId="0" borderId="0" xfId="7" applyFont="1" applyAlignment="1">
      <alignment horizontal="centerContinuous"/>
    </xf>
    <xf numFmtId="49" fontId="60" fillId="0" borderId="0" xfId="7" applyNumberFormat="1" applyFont="1" applyAlignment="1">
      <alignment horizontal="centerContinuous"/>
    </xf>
    <xf numFmtId="9" fontId="52" fillId="0" borderId="0" xfId="7" applyNumberFormat="1" applyFont="1"/>
    <xf numFmtId="0" fontId="53" fillId="0" borderId="0" xfId="17" applyFont="1"/>
    <xf numFmtId="2" fontId="53" fillId="0" borderId="0" xfId="17" applyNumberFormat="1" applyFont="1"/>
    <xf numFmtId="0" fontId="75" fillId="0" borderId="0" xfId="17" applyFont="1" applyAlignment="1">
      <alignment horizontal="center"/>
    </xf>
    <xf numFmtId="0" fontId="55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2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8" fontId="42" fillId="0" borderId="0" xfId="7" applyNumberFormat="1" applyFont="1"/>
    <xf numFmtId="0" fontId="78" fillId="0" borderId="0" xfId="7" applyFont="1" applyAlignment="1">
      <alignment horizontal="centerContinuous"/>
    </xf>
    <xf numFmtId="0" fontId="80" fillId="0" borderId="0" xfId="0" applyFont="1" applyAlignment="1">
      <alignment horizontal="right" vertical="center" wrapText="1"/>
    </xf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7" fontId="64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1" fillId="0" borderId="0" xfId="0" applyFont="1"/>
    <xf numFmtId="3" fontId="0" fillId="0" borderId="0" xfId="0" applyNumberFormat="1"/>
    <xf numFmtId="0" fontId="68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82" fillId="0" borderId="0" xfId="0" applyFont="1"/>
    <xf numFmtId="0" fontId="83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3" fillId="0" borderId="0" xfId="5" applyFont="1" applyAlignment="1">
      <alignment horizontal="left" vertical="center" wrapText="1" indent="1"/>
    </xf>
    <xf numFmtId="167" fontId="45" fillId="0" borderId="0" xfId="0" applyNumberFormat="1" applyFont="1"/>
    <xf numFmtId="10" fontId="0" fillId="0" borderId="0" xfId="0" applyNumberFormat="1"/>
    <xf numFmtId="0" fontId="5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0" fillId="31" borderId="0" xfId="0" applyFont="1" applyFill="1" applyAlignment="1">
      <alignment horizontal="centerContinuous" vertical="center"/>
    </xf>
    <xf numFmtId="15" fontId="85" fillId="0" borderId="0" xfId="18" applyNumberFormat="1" applyFont="1" applyAlignment="1" applyProtection="1">
      <alignment horizontal="centerContinuous" vertical="center"/>
      <protection locked="0"/>
    </xf>
    <xf numFmtId="0" fontId="52" fillId="0" borderId="0" xfId="18" applyFont="1" applyAlignment="1">
      <alignment horizontal="right" indent="2"/>
    </xf>
    <xf numFmtId="0" fontId="52" fillId="0" borderId="0" xfId="18" applyFont="1"/>
    <xf numFmtId="0" fontId="68" fillId="29" borderId="0" xfId="18" applyFont="1" applyFill="1" applyAlignment="1">
      <alignment horizontal="center" vertical="center" wrapText="1"/>
    </xf>
    <xf numFmtId="4" fontId="68" fillId="29" borderId="0" xfId="18" applyNumberFormat="1" applyFont="1" applyFill="1" applyAlignment="1">
      <alignment horizontal="center" vertical="center" wrapText="1"/>
    </xf>
    <xf numFmtId="3" fontId="52" fillId="4" borderId="0" xfId="18" applyNumberFormat="1" applyFont="1" applyFill="1" applyAlignment="1">
      <alignment horizontal="right" indent="1"/>
    </xf>
    <xf numFmtId="3" fontId="52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8" fillId="0" borderId="0" xfId="18" applyFont="1" applyAlignment="1">
      <alignment horizontal="centerContinuous" vertical="center"/>
    </xf>
    <xf numFmtId="0" fontId="90" fillId="0" borderId="0" xfId="18" applyFont="1"/>
    <xf numFmtId="0" fontId="77" fillId="29" borderId="0" xfId="18" applyFont="1" applyFill="1" applyAlignment="1">
      <alignment horizontal="center" vertical="center" wrapText="1"/>
    </xf>
    <xf numFmtId="0" fontId="52" fillId="0" borderId="0" xfId="18" applyFont="1" applyAlignment="1">
      <alignment horizontal="right" vertical="center" indent="2"/>
    </xf>
    <xf numFmtId="0" fontId="68" fillId="3" borderId="0" xfId="18" applyFont="1" applyFill="1" applyAlignment="1">
      <alignment vertical="center"/>
    </xf>
    <xf numFmtId="3" fontId="68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2" fillId="4" borderId="0" xfId="18" applyFont="1" applyFill="1" applyAlignment="1">
      <alignment vertical="center"/>
    </xf>
    <xf numFmtId="3" fontId="52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2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2" fillId="0" borderId="0" xfId="18" applyNumberFormat="1" applyFont="1" applyAlignment="1">
      <alignment horizontal="right" vertical="center"/>
    </xf>
    <xf numFmtId="0" fontId="88" fillId="0" borderId="0" xfId="18" applyFont="1" applyAlignment="1">
      <alignment vertical="center"/>
    </xf>
    <xf numFmtId="0" fontId="68" fillId="0" borderId="0" xfId="18" applyFont="1" applyAlignment="1">
      <alignment horizontal="right" vertical="center" indent="2"/>
    </xf>
    <xf numFmtId="0" fontId="52" fillId="0" borderId="0" xfId="18" applyFont="1" applyAlignment="1">
      <alignment horizontal="left" vertical="center"/>
    </xf>
    <xf numFmtId="0" fontId="52" fillId="0" borderId="0" xfId="18" applyFont="1" applyAlignment="1">
      <alignment horizontal="right" indent="4"/>
    </xf>
    <xf numFmtId="10" fontId="52" fillId="0" borderId="0" xfId="18" applyNumberFormat="1" applyFont="1"/>
    <xf numFmtId="2" fontId="52" fillId="0" borderId="0" xfId="18" applyNumberFormat="1" applyFont="1"/>
    <xf numFmtId="0" fontId="53" fillId="0" borderId="0" xfId="18" applyFont="1" applyAlignment="1">
      <alignment horizontal="right" indent="2"/>
    </xf>
    <xf numFmtId="0" fontId="53" fillId="0" borderId="0" xfId="18" applyFont="1"/>
    <xf numFmtId="3" fontId="53" fillId="0" borderId="0" xfId="18" applyNumberFormat="1" applyFont="1"/>
    <xf numFmtId="0" fontId="52" fillId="4" borderId="0" xfId="114" applyFont="1" applyFill="1" applyAlignment="1">
      <alignment horizontal="right" vertical="center"/>
    </xf>
    <xf numFmtId="0" fontId="53" fillId="0" borderId="0" xfId="114" applyFont="1" applyBorder="1"/>
    <xf numFmtId="3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/>
    <xf numFmtId="0" fontId="53" fillId="0" borderId="0" xfId="114" applyFont="1"/>
    <xf numFmtId="0" fontId="52" fillId="4" borderId="0" xfId="114" applyFont="1" applyFill="1" applyBorder="1" applyAlignment="1">
      <alignment horizontal="right" vertical="center"/>
    </xf>
    <xf numFmtId="0" fontId="52" fillId="4" borderId="0" xfId="114" applyFont="1" applyFill="1" applyAlignment="1">
      <alignment horizontal="right" vertical="center" indent="1"/>
    </xf>
    <xf numFmtId="0" fontId="52" fillId="4" borderId="0" xfId="114" applyFont="1" applyFill="1" applyBorder="1" applyAlignment="1">
      <alignment horizontal="right" vertical="center" indent="1"/>
    </xf>
    <xf numFmtId="3" fontId="52" fillId="0" borderId="0" xfId="114" applyNumberFormat="1" applyFont="1" applyBorder="1" applyAlignment="1">
      <alignment horizontal="left" indent="2"/>
    </xf>
    <xf numFmtId="3" fontId="52" fillId="0" borderId="0" xfId="114" applyNumberFormat="1" applyFont="1" applyBorder="1" applyAlignment="1">
      <alignment horizontal="right" indent="2"/>
    </xf>
    <xf numFmtId="0" fontId="91" fillId="4" borderId="0" xfId="114" applyFont="1" applyFill="1" applyBorder="1" applyAlignment="1">
      <alignment horizontal="right" vertical="center" indent="1"/>
    </xf>
    <xf numFmtId="0" fontId="68" fillId="33" borderId="0" xfId="114" applyFont="1" applyFill="1" applyBorder="1" applyAlignment="1">
      <alignment horizontal="left" indent="2"/>
    </xf>
    <xf numFmtId="3" fontId="68" fillId="3" borderId="0" xfId="114" applyNumberFormat="1" applyFont="1" applyFill="1" applyBorder="1" applyAlignment="1">
      <alignment horizontal="right" indent="2"/>
    </xf>
    <xf numFmtId="0" fontId="92" fillId="0" borderId="0" xfId="114" applyFont="1" applyBorder="1"/>
    <xf numFmtId="0" fontId="92" fillId="0" borderId="0" xfId="114" applyFont="1"/>
    <xf numFmtId="0" fontId="93" fillId="0" borderId="0" xfId="114" applyFont="1" applyBorder="1"/>
    <xf numFmtId="0" fontId="93" fillId="0" borderId="0" xfId="114" applyFont="1"/>
    <xf numFmtId="0" fontId="52" fillId="4" borderId="0" xfId="114" applyFont="1" applyFill="1"/>
    <xf numFmtId="3" fontId="64" fillId="0" borderId="0" xfId="114" applyNumberFormat="1" applyFont="1" applyBorder="1"/>
    <xf numFmtId="0" fontId="45" fillId="4" borderId="0" xfId="0" applyFont="1" applyFill="1"/>
    <xf numFmtId="4" fontId="68" fillId="3" borderId="0" xfId="18" applyNumberFormat="1" applyFont="1" applyFill="1" applyAlignment="1">
      <alignment horizontal="right" vertical="center"/>
    </xf>
    <xf numFmtId="4" fontId="52" fillId="4" borderId="0" xfId="18" applyNumberFormat="1" applyFont="1" applyFill="1" applyAlignment="1">
      <alignment horizontal="right" vertical="center"/>
    </xf>
    <xf numFmtId="4" fontId="52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7" fillId="0" borderId="0" xfId="0" applyFont="1" applyAlignment="1">
      <alignment horizontal="right" vertical="center" wrapText="1"/>
    </xf>
    <xf numFmtId="0" fontId="9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3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102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3" fontId="97" fillId="0" borderId="0" xfId="0" applyNumberFormat="1" applyFont="1" applyAlignment="1">
      <alignment vertical="center"/>
    </xf>
    <xf numFmtId="167" fontId="97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2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/>
    </xf>
    <xf numFmtId="0" fontId="95" fillId="0" borderId="0" xfId="0" applyFont="1" applyAlignment="1">
      <alignment vertical="center"/>
    </xf>
    <xf numFmtId="3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9" fillId="0" borderId="0" xfId="0" quotePrefix="1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3" fontId="9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63" fillId="0" borderId="0" xfId="7" applyFont="1"/>
    <xf numFmtId="3" fontId="109" fillId="0" borderId="0" xfId="0" applyNumberFormat="1" applyFont="1" applyAlignment="1">
      <alignment vertical="center"/>
    </xf>
    <xf numFmtId="167" fontId="109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67" fontId="111" fillId="0" borderId="0" xfId="0" applyNumberFormat="1" applyFont="1" applyAlignment="1">
      <alignment vertical="center"/>
    </xf>
    <xf numFmtId="0" fontId="112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3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0" fontId="53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7" fillId="0" borderId="0" xfId="1" applyNumberFormat="1" applyFont="1" applyAlignment="1">
      <alignment vertical="center"/>
    </xf>
    <xf numFmtId="3" fontId="97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6" fillId="0" borderId="0" xfId="139" applyNumberFormat="1" applyFont="1"/>
    <xf numFmtId="4" fontId="116" fillId="0" borderId="0" xfId="139" applyNumberFormat="1" applyFont="1"/>
    <xf numFmtId="0" fontId="114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0" fontId="68" fillId="3" borderId="0" xfId="18" applyNumberFormat="1" applyFont="1" applyFill="1" applyAlignment="1">
      <alignment horizontal="right" vertical="center"/>
    </xf>
    <xf numFmtId="170" fontId="52" fillId="4" borderId="0" xfId="18" applyNumberFormat="1" applyFont="1" applyFill="1" applyAlignment="1">
      <alignment horizontal="right" vertical="center"/>
    </xf>
    <xf numFmtId="170" fontId="52" fillId="0" borderId="0" xfId="18" applyNumberFormat="1" applyFont="1" applyAlignment="1">
      <alignment horizontal="right" vertical="center"/>
    </xf>
    <xf numFmtId="171" fontId="52" fillId="0" borderId="0" xfId="114" applyNumberFormat="1" applyFont="1" applyBorder="1" applyAlignment="1">
      <alignment horizontal="right" indent="2"/>
    </xf>
    <xf numFmtId="171" fontId="68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2" fillId="0" borderId="0" xfId="7" applyFont="1" applyAlignment="1">
      <alignment horizontal="centerContinuous" vertical="center"/>
    </xf>
    <xf numFmtId="0" fontId="55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37" fontId="124" fillId="0" borderId="0" xfId="159" applyNumberFormat="1" applyFont="1" applyFill="1" applyBorder="1" applyAlignment="1"/>
    <xf numFmtId="37" fontId="132" fillId="0" borderId="0" xfId="159" applyNumberFormat="1" applyFont="1" applyFill="1" applyBorder="1" applyAlignment="1" applyProtection="1">
      <alignment vertical="center"/>
      <protection locked="0"/>
    </xf>
    <xf numFmtId="4" fontId="133" fillId="0" borderId="0" xfId="0" applyNumberFormat="1" applyFont="1"/>
    <xf numFmtId="4" fontId="134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3" fillId="0" borderId="18" xfId="114" applyFont="1" applyBorder="1"/>
    <xf numFmtId="0" fontId="52" fillId="4" borderId="18" xfId="114" applyFont="1" applyFill="1" applyBorder="1" applyAlignment="1">
      <alignment horizontal="right" vertical="center"/>
    </xf>
    <xf numFmtId="10" fontId="68" fillId="29" borderId="18" xfId="17" applyNumberFormat="1" applyFont="1" applyFill="1" applyBorder="1" applyAlignment="1">
      <alignment horizontal="centerContinuous" vertical="center" wrapText="1"/>
    </xf>
    <xf numFmtId="0" fontId="90" fillId="0" borderId="18" xfId="18" applyFont="1" applyBorder="1"/>
    <xf numFmtId="0" fontId="52" fillId="0" borderId="18" xfId="18" applyFont="1" applyBorder="1"/>
    <xf numFmtId="0" fontId="52" fillId="0" borderId="18" xfId="18" applyFont="1" applyBorder="1" applyAlignment="1">
      <alignment horizontal="right" indent="2"/>
    </xf>
    <xf numFmtId="0" fontId="77" fillId="29" borderId="18" xfId="18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4" fontId="77" fillId="29" borderId="18" xfId="18" applyNumberFormat="1" applyFont="1" applyFill="1" applyBorder="1" applyAlignment="1">
      <alignment horizontal="center" vertical="center" wrapText="1"/>
    </xf>
    <xf numFmtId="0" fontId="52" fillId="0" borderId="18" xfId="18" applyFont="1" applyBorder="1" applyAlignment="1">
      <alignment horizontal="right" indent="4"/>
    </xf>
    <xf numFmtId="3" fontId="52" fillId="0" borderId="18" xfId="18" applyNumberFormat="1" applyFont="1" applyBorder="1"/>
    <xf numFmtId="10" fontId="52" fillId="0" borderId="18" xfId="18" applyNumberFormat="1" applyFont="1" applyBorder="1"/>
    <xf numFmtId="2" fontId="52" fillId="0" borderId="18" xfId="18" applyNumberFormat="1" applyFont="1" applyBorder="1"/>
    <xf numFmtId="0" fontId="68" fillId="109" borderId="0" xfId="18" applyFont="1" applyFill="1" applyAlignment="1">
      <alignment vertical="center"/>
    </xf>
    <xf numFmtId="3" fontId="68" fillId="109" borderId="0" xfId="18" applyNumberFormat="1" applyFont="1" applyFill="1" applyAlignment="1">
      <alignment horizontal="right" vertical="center"/>
    </xf>
    <xf numFmtId="4" fontId="68" fillId="109" borderId="0" xfId="18" applyNumberFormat="1" applyFont="1" applyFill="1" applyAlignment="1">
      <alignment horizontal="right" vertical="center"/>
    </xf>
    <xf numFmtId="170" fontId="68" fillId="109" borderId="0" xfId="18" applyNumberFormat="1" applyFont="1" applyFill="1" applyAlignment="1">
      <alignment horizontal="right" vertical="center"/>
    </xf>
    <xf numFmtId="3" fontId="68" fillId="109" borderId="0" xfId="7" applyNumberFormat="1" applyFont="1" applyFill="1"/>
    <xf numFmtId="0" fontId="55" fillId="109" borderId="0" xfId="7" applyFont="1" applyFill="1"/>
    <xf numFmtId="4" fontId="68" fillId="109" borderId="0" xfId="7" applyNumberFormat="1" applyFont="1" applyFill="1"/>
    <xf numFmtId="3" fontId="69" fillId="111" borderId="0" xfId="7" applyNumberFormat="1" applyFont="1" applyFill="1" applyAlignment="1">
      <alignment vertical="top"/>
    </xf>
    <xf numFmtId="0" fontId="67" fillId="109" borderId="0" xfId="7" applyFont="1" applyFill="1"/>
    <xf numFmtId="0" fontId="53" fillId="0" borderId="18" xfId="17" applyFont="1" applyBorder="1"/>
    <xf numFmtId="0" fontId="64" fillId="0" borderId="18" xfId="1" applyFont="1" applyBorder="1" applyAlignment="1">
      <alignment horizontal="left" vertical="center"/>
    </xf>
    <xf numFmtId="3" fontId="53" fillId="29" borderId="18" xfId="1" applyNumberFormat="1" applyFont="1" applyFill="1" applyBorder="1" applyAlignment="1">
      <alignment horizontal="center" vertical="center"/>
    </xf>
    <xf numFmtId="4" fontId="53" fillId="29" borderId="18" xfId="1" applyNumberFormat="1" applyFont="1" applyFill="1" applyBorder="1" applyAlignment="1">
      <alignment horizontal="center" vertical="center"/>
    </xf>
    <xf numFmtId="0" fontId="53" fillId="29" borderId="18" xfId="1" applyFont="1" applyFill="1" applyBorder="1" applyAlignment="1">
      <alignment horizontal="center" vertical="center"/>
    </xf>
    <xf numFmtId="0" fontId="73" fillId="0" borderId="18" xfId="1" applyFont="1" applyBorder="1" applyAlignment="1">
      <alignment horizontal="center"/>
    </xf>
    <xf numFmtId="3" fontId="53" fillId="0" borderId="18" xfId="1" applyNumberFormat="1" applyFont="1" applyBorder="1"/>
    <xf numFmtId="4" fontId="53" fillId="0" borderId="18" xfId="1" applyNumberFormat="1" applyFont="1" applyBorder="1"/>
    <xf numFmtId="0" fontId="73" fillId="0" borderId="18" xfId="1" quotePrefix="1" applyFont="1" applyBorder="1" applyAlignment="1">
      <alignment horizontal="center"/>
    </xf>
    <xf numFmtId="0" fontId="74" fillId="109" borderId="18" xfId="1" applyFont="1" applyFill="1" applyBorder="1" applyAlignment="1">
      <alignment horizontal="center" vertical="center"/>
    </xf>
    <xf numFmtId="3" fontId="64" fillId="109" borderId="18" xfId="1" applyNumberFormat="1" applyFont="1" applyFill="1" applyBorder="1" applyAlignment="1">
      <alignment vertical="center"/>
    </xf>
    <xf numFmtId="4" fontId="64" fillId="109" borderId="18" xfId="1" applyNumberFormat="1" applyFont="1" applyFill="1" applyBorder="1" applyAlignment="1">
      <alignment vertical="center"/>
    </xf>
    <xf numFmtId="0" fontId="76" fillId="0" borderId="18" xfId="1" applyFont="1" applyBorder="1" applyAlignment="1">
      <alignment horizontal="center"/>
    </xf>
    <xf numFmtId="3" fontId="53" fillId="0" borderId="18" xfId="1" applyNumberFormat="1" applyFont="1" applyBorder="1" applyAlignment="1">
      <alignment horizontal="center"/>
    </xf>
    <xf numFmtId="4" fontId="53" fillId="0" borderId="18" xfId="1" applyNumberFormat="1" applyFont="1" applyBorder="1" applyAlignment="1">
      <alignment horizontal="center"/>
    </xf>
    <xf numFmtId="0" fontId="53" fillId="0" borderId="18" xfId="1" applyFont="1" applyBorder="1" applyAlignment="1">
      <alignment horizontal="center"/>
    </xf>
    <xf numFmtId="0" fontId="52" fillId="0" borderId="18" xfId="7" applyFont="1" applyBorder="1"/>
    <xf numFmtId="0" fontId="77" fillId="32" borderId="18" xfId="7" applyFont="1" applyFill="1" applyBorder="1" applyAlignment="1">
      <alignment horizontal="centerContinuous" vertical="center" wrapText="1"/>
    </xf>
    <xf numFmtId="0" fontId="77" fillId="32" borderId="18" xfId="7" applyFont="1" applyFill="1" applyBorder="1" applyAlignment="1">
      <alignment horizontal="center" vertical="center" wrapText="1"/>
    </xf>
    <xf numFmtId="0" fontId="68" fillId="0" borderId="0" xfId="17" applyFont="1" applyAlignment="1">
      <alignment horizontal="left" vertical="center" wrapText="1"/>
    </xf>
    <xf numFmtId="0" fontId="79" fillId="0" borderId="0" xfId="17" applyFont="1" applyAlignment="1">
      <alignment horizontal="left" wrapText="1"/>
    </xf>
    <xf numFmtId="0" fontId="0" fillId="0" borderId="18" xfId="0" applyBorder="1"/>
    <xf numFmtId="0" fontId="68" fillId="29" borderId="18" xfId="0" applyFont="1" applyFill="1" applyBorder="1" applyAlignment="1">
      <alignment horizontal="centerContinuous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4" fillId="0" borderId="18" xfId="0" applyFont="1" applyBorder="1" applyAlignment="1">
      <alignment horizontal="left" vertical="center" wrapText="1" indent="1"/>
    </xf>
    <xf numFmtId="3" fontId="81" fillId="0" borderId="18" xfId="5" applyNumberFormat="1" applyFont="1" applyBorder="1" applyAlignment="1">
      <alignment horizontal="right" vertical="center" indent="1"/>
    </xf>
    <xf numFmtId="170" fontId="52" fillId="0" borderId="18" xfId="5" applyNumberFormat="1" applyFont="1" applyBorder="1" applyAlignment="1">
      <alignment horizontal="right" vertical="center" indent="1"/>
    </xf>
    <xf numFmtId="170" fontId="81" fillId="0" borderId="18" xfId="5" applyNumberFormat="1" applyFont="1" applyBorder="1" applyAlignment="1">
      <alignment horizontal="right" vertical="center" indent="1"/>
    </xf>
    <xf numFmtId="0" fontId="68" fillId="0" borderId="18" xfId="5" applyFont="1" applyBorder="1" applyAlignment="1">
      <alignment horizontal="left" vertical="center" wrapText="1" indent="1"/>
    </xf>
    <xf numFmtId="0" fontId="84" fillId="3" borderId="18" xfId="0" applyFont="1" applyFill="1" applyBorder="1" applyAlignment="1">
      <alignment horizontal="left" vertical="center" wrapText="1" indent="1"/>
    </xf>
    <xf numFmtId="3" fontId="84" fillId="3" borderId="18" xfId="5" applyNumberFormat="1" applyFont="1" applyFill="1" applyBorder="1" applyAlignment="1">
      <alignment horizontal="right" vertical="center" indent="1"/>
    </xf>
    <xf numFmtId="170" fontId="68" fillId="3" borderId="18" xfId="5" applyNumberFormat="1" applyFont="1" applyFill="1" applyBorder="1" applyAlignment="1">
      <alignment horizontal="right" vertical="center" indent="1"/>
    </xf>
    <xf numFmtId="170" fontId="84" fillId="3" borderId="18" xfId="5" applyNumberFormat="1" applyFont="1" applyFill="1" applyBorder="1" applyAlignment="1">
      <alignment horizontal="right" vertical="center" indent="1"/>
    </xf>
    <xf numFmtId="0" fontId="84" fillId="109" borderId="18" xfId="0" applyFont="1" applyFill="1" applyBorder="1" applyAlignment="1">
      <alignment horizontal="left" vertical="center" wrapText="1" indent="1"/>
    </xf>
    <xf numFmtId="3" fontId="68" fillId="109" borderId="18" xfId="5" applyNumberFormat="1" applyFont="1" applyFill="1" applyBorder="1" applyAlignment="1">
      <alignment horizontal="right" vertical="center" indent="1"/>
    </xf>
    <xf numFmtId="170" fontId="68" fillId="109" borderId="18" xfId="5" applyNumberFormat="1" applyFont="1" applyFill="1" applyBorder="1" applyAlignment="1">
      <alignment horizontal="right" vertical="center" indent="1"/>
    </xf>
    <xf numFmtId="0" fontId="77" fillId="31" borderId="18" xfId="0" applyFont="1" applyFill="1" applyBorder="1" applyAlignment="1">
      <alignment horizontal="centerContinuous" vertical="center"/>
    </xf>
    <xf numFmtId="0" fontId="77" fillId="31" borderId="18" xfId="0" applyFont="1" applyFill="1" applyBorder="1" applyAlignment="1">
      <alignment horizontal="center" vertical="center" wrapText="1"/>
    </xf>
    <xf numFmtId="3" fontId="68" fillId="109" borderId="18" xfId="18" applyNumberFormat="1" applyFont="1" applyFill="1" applyBorder="1" applyAlignment="1">
      <alignment horizontal="right" vertical="center"/>
    </xf>
    <xf numFmtId="4" fontId="68" fillId="109" borderId="18" xfId="18" applyNumberFormat="1" applyFont="1" applyFill="1" applyBorder="1" applyAlignment="1">
      <alignment horizontal="right" vertical="center"/>
    </xf>
    <xf numFmtId="0" fontId="68" fillId="109" borderId="18" xfId="18" applyFont="1" applyFill="1" applyBorder="1" applyAlignment="1">
      <alignment vertical="center"/>
    </xf>
    <xf numFmtId="3" fontId="68" fillId="109" borderId="18" xfId="18" applyNumberFormat="1" applyFont="1" applyFill="1" applyBorder="1" applyAlignment="1">
      <alignment horizontal="right" vertical="center" indent="1"/>
    </xf>
    <xf numFmtId="0" fontId="52" fillId="0" borderId="0" xfId="114" applyFont="1" applyBorder="1" applyAlignment="1">
      <alignment horizontal="right" vertical="center"/>
    </xf>
    <xf numFmtId="0" fontId="68" fillId="110" borderId="18" xfId="114" applyFont="1" applyFill="1" applyBorder="1" applyAlignment="1">
      <alignment horizontal="left" indent="2"/>
    </xf>
    <xf numFmtId="3" fontId="68" fillId="109" borderId="18" xfId="114" applyNumberFormat="1" applyFont="1" applyFill="1" applyBorder="1" applyAlignment="1">
      <alignment horizontal="right" indent="2"/>
    </xf>
    <xf numFmtId="171" fontId="68" fillId="109" borderId="18" xfId="114" applyNumberFormat="1" applyFont="1" applyFill="1" applyBorder="1" applyAlignment="1">
      <alignment horizontal="right" indent="2"/>
    </xf>
    <xf numFmtId="0" fontId="52" fillId="0" borderId="0" xfId="7" applyFont="1" applyAlignment="1">
      <alignment horizontal="center"/>
    </xf>
    <xf numFmtId="3" fontId="88" fillId="0" borderId="0" xfId="18" applyNumberFormat="1" applyFont="1" applyAlignment="1">
      <alignment vertical="center"/>
    </xf>
    <xf numFmtId="0" fontId="62" fillId="27" borderId="0" xfId="7" applyFont="1" applyFill="1" applyAlignment="1">
      <alignment horizontal="centerContinuous" vertical="center"/>
    </xf>
    <xf numFmtId="0" fontId="55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left" vertical="center" indent="1"/>
    </xf>
    <xf numFmtId="0" fontId="62" fillId="31" borderId="0" xfId="7" applyFont="1" applyFill="1"/>
    <xf numFmtId="0" fontId="64" fillId="2" borderId="0" xfId="7" applyFont="1" applyFill="1" applyAlignment="1">
      <alignment horizontal="center" vertical="center"/>
    </xf>
    <xf numFmtId="0" fontId="63" fillId="27" borderId="0" xfId="7" applyFont="1" applyFill="1" applyAlignment="1">
      <alignment horizontal="right" vertical="center"/>
    </xf>
    <xf numFmtId="0" fontId="63" fillId="0" borderId="0" xfId="7" applyFont="1" applyAlignment="1">
      <alignment vertical="center"/>
    </xf>
    <xf numFmtId="0" fontId="63" fillId="27" borderId="0" xfId="7" applyFont="1" applyFill="1" applyAlignment="1">
      <alignment horizontal="center" vertical="center"/>
    </xf>
    <xf numFmtId="0" fontId="52" fillId="27" borderId="0" xfId="7" applyFont="1" applyFill="1"/>
    <xf numFmtId="0" fontId="57" fillId="27" borderId="0" xfId="7" applyFont="1" applyFill="1" applyAlignment="1">
      <alignment horizontal="centerContinuous"/>
    </xf>
    <xf numFmtId="0" fontId="63" fillId="27" borderId="0" xfId="7" applyFont="1" applyFill="1" applyAlignment="1">
      <alignment horizontal="centerContinuous" vertical="center"/>
    </xf>
    <xf numFmtId="0" fontId="64" fillId="0" borderId="0" xfId="7" applyFont="1" applyAlignment="1">
      <alignment horizontal="center" vertical="center"/>
    </xf>
    <xf numFmtId="0" fontId="63" fillId="0" borderId="0" xfId="7" applyFont="1" applyAlignment="1">
      <alignment horizontal="centerContinuous" vertical="center"/>
    </xf>
    <xf numFmtId="0" fontId="62" fillId="0" borderId="0" xfId="7" applyFont="1" applyAlignment="1">
      <alignment horizontal="center" vertical="center"/>
    </xf>
    <xf numFmtId="4" fontId="62" fillId="0" borderId="0" xfId="7" applyNumberFormat="1" applyFont="1"/>
    <xf numFmtId="0" fontId="77" fillId="0" borderId="0" xfId="18" applyFont="1" applyAlignment="1">
      <alignment horizontal="center" vertical="center" wrapText="1"/>
    </xf>
    <xf numFmtId="0" fontId="68" fillId="0" borderId="0" xfId="18" applyFont="1" applyAlignment="1">
      <alignment horizontal="center" vertical="center" wrapText="1"/>
    </xf>
    <xf numFmtId="4" fontId="68" fillId="0" borderId="0" xfId="18" applyNumberFormat="1" applyFont="1" applyAlignment="1">
      <alignment horizontal="center" vertical="center" wrapText="1"/>
    </xf>
    <xf numFmtId="0" fontId="68" fillId="38" borderId="18" xfId="157" applyFont="1" applyFill="1" applyBorder="1" applyAlignment="1">
      <alignment horizontal="right" vertical="center" wrapText="1" indent="1"/>
    </xf>
    <xf numFmtId="0" fontId="68" fillId="0" borderId="0" xfId="7" applyFont="1"/>
    <xf numFmtId="0" fontId="52" fillId="0" borderId="24" xfId="18" applyFont="1" applyBorder="1" applyAlignment="1">
      <alignment horizontal="right" indent="2"/>
    </xf>
    <xf numFmtId="0" fontId="52" fillId="0" borderId="26" xfId="18" applyFont="1" applyBorder="1"/>
    <xf numFmtId="3" fontId="52" fillId="0" borderId="26" xfId="18" applyNumberFormat="1" applyFont="1" applyBorder="1"/>
    <xf numFmtId="37" fontId="124" fillId="0" borderId="0" xfId="159" applyNumberFormat="1" applyFont="1" applyFill="1" applyBorder="1" applyAlignment="1">
      <alignment horizontal="right"/>
    </xf>
    <xf numFmtId="172" fontId="43" fillId="0" borderId="0" xfId="239" applyNumberFormat="1" applyFont="1" applyFill="1" applyBorder="1"/>
    <xf numFmtId="172" fontId="43" fillId="0" borderId="0" xfId="239" applyNumberFormat="1" applyFont="1" applyFill="1"/>
    <xf numFmtId="172" fontId="136" fillId="0" borderId="0" xfId="239" applyNumberFormat="1" applyFont="1" applyBorder="1" applyAlignment="1">
      <alignment horizontal="right" vertical="center" wrapText="1"/>
    </xf>
    <xf numFmtId="172" fontId="137" fillId="0" borderId="0" xfId="239" applyNumberFormat="1" applyFont="1"/>
    <xf numFmtId="0" fontId="10" fillId="0" borderId="0" xfId="7" applyFont="1" applyAlignment="1">
      <alignment horizontal="center" vertical="center"/>
    </xf>
    <xf numFmtId="0" fontId="61" fillId="27" borderId="0" xfId="7" applyFont="1" applyFill="1" applyAlignment="1">
      <alignment horizontal="center"/>
    </xf>
    <xf numFmtId="0" fontId="62" fillId="27" borderId="0" xfId="7" applyFont="1" applyFill="1" applyAlignment="1">
      <alignment horizontal="center" vertical="center"/>
    </xf>
    <xf numFmtId="173" fontId="0" fillId="0" borderId="0" xfId="238" applyNumberFormat="1" applyFont="1"/>
    <xf numFmtId="3" fontId="68" fillId="0" borderId="0" xfId="7" applyNumberFormat="1" applyFont="1"/>
    <xf numFmtId="2" fontId="52" fillId="0" borderId="0" xfId="7" applyNumberFormat="1" applyFont="1"/>
    <xf numFmtId="0" fontId="48" fillId="0" borderId="0" xfId="120" applyFont="1" applyAlignment="1">
      <alignment vertical="center"/>
    </xf>
    <xf numFmtId="0" fontId="52" fillId="0" borderId="0" xfId="7" applyFont="1" applyAlignment="1">
      <alignment vertical="center"/>
    </xf>
    <xf numFmtId="0" fontId="67" fillId="109" borderId="0" xfId="7" applyFont="1" applyFill="1" applyAlignment="1">
      <alignment vertical="center"/>
    </xf>
    <xf numFmtId="3" fontId="68" fillId="109" borderId="0" xfId="7" applyNumberFormat="1" applyFont="1" applyFill="1" applyAlignment="1">
      <alignment vertical="center"/>
    </xf>
    <xf numFmtId="168" fontId="52" fillId="0" borderId="0" xfId="7" applyNumberFormat="1" applyFont="1" applyAlignment="1">
      <alignment vertical="center"/>
    </xf>
    <xf numFmtId="0" fontId="55" fillId="0" borderId="0" xfId="7" applyFont="1" applyAlignment="1">
      <alignment vertical="center"/>
    </xf>
    <xf numFmtId="3" fontId="68" fillId="0" borderId="0" xfId="7" applyNumberFormat="1" applyFont="1" applyAlignment="1">
      <alignment vertical="center"/>
    </xf>
    <xf numFmtId="3" fontId="116" fillId="0" borderId="0" xfId="139" applyNumberFormat="1" applyFont="1" applyAlignment="1">
      <alignment vertical="center"/>
    </xf>
    <xf numFmtId="4" fontId="116" fillId="0" borderId="0" xfId="139" applyNumberFormat="1" applyFont="1" applyAlignment="1">
      <alignment vertical="center"/>
    </xf>
    <xf numFmtId="3" fontId="52" fillId="0" borderId="0" xfId="7" applyNumberFormat="1" applyFont="1" applyAlignment="1">
      <alignment horizontal="right"/>
    </xf>
    <xf numFmtId="0" fontId="68" fillId="0" borderId="0" xfId="114" applyFont="1" applyBorder="1" applyAlignment="1">
      <alignment horizontal="right" indent="5"/>
    </xf>
    <xf numFmtId="3" fontId="68" fillId="113" borderId="18" xfId="7" applyNumberFormat="1" applyFont="1" applyFill="1" applyBorder="1" applyAlignment="1">
      <alignment horizontal="right"/>
    </xf>
    <xf numFmtId="0" fontId="68" fillId="0" borderId="0" xfId="114" applyFont="1" applyBorder="1"/>
    <xf numFmtId="0" fontId="68" fillId="0" borderId="27" xfId="114" applyFont="1" applyBorder="1"/>
    <xf numFmtId="0" fontId="68" fillId="113" borderId="0" xfId="114" applyFont="1" applyFill="1" applyBorder="1"/>
    <xf numFmtId="3" fontId="77" fillId="113" borderId="0" xfId="7" applyNumberFormat="1" applyFont="1" applyFill="1" applyAlignment="1">
      <alignment vertical="center"/>
    </xf>
    <xf numFmtId="3" fontId="77" fillId="113" borderId="18" xfId="7" applyNumberFormat="1" applyFont="1" applyFill="1" applyBorder="1" applyAlignment="1">
      <alignment vertical="center"/>
    </xf>
    <xf numFmtId="0" fontId="77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7" fillId="113" borderId="0" xfId="7" applyFont="1" applyFill="1" applyAlignment="1">
      <alignment vertical="center"/>
    </xf>
    <xf numFmtId="0" fontId="42" fillId="113" borderId="18" xfId="114" applyFont="1" applyFill="1" applyBorder="1"/>
    <xf numFmtId="4" fontId="92" fillId="0" borderId="0" xfId="114" applyNumberFormat="1" applyFont="1"/>
    <xf numFmtId="0" fontId="140" fillId="0" borderId="0" xfId="7" applyFont="1"/>
    <xf numFmtId="3" fontId="141" fillId="0" borderId="0" xfId="139" applyNumberFormat="1" applyFont="1"/>
    <xf numFmtId="3" fontId="142" fillId="0" borderId="0" xfId="139" applyNumberFormat="1" applyFont="1" applyAlignment="1">
      <alignment vertical="center"/>
    </xf>
    <xf numFmtId="0" fontId="140" fillId="0" borderId="0" xfId="7" applyFont="1" applyAlignment="1">
      <alignment vertical="center"/>
    </xf>
    <xf numFmtId="0" fontId="143" fillId="0" borderId="0" xfId="114" applyFont="1"/>
    <xf numFmtId="3" fontId="143" fillId="0" borderId="0" xfId="114" applyNumberFormat="1" applyFont="1"/>
    <xf numFmtId="0" fontId="52" fillId="0" borderId="0" xfId="7" quotePrefix="1" applyFont="1"/>
    <xf numFmtId="9" fontId="140" fillId="0" borderId="0" xfId="238" applyFont="1"/>
    <xf numFmtId="4" fontId="141" fillId="0" borderId="0" xfId="139" applyNumberFormat="1" applyFont="1"/>
    <xf numFmtId="164" fontId="0" fillId="0" borderId="0" xfId="239" applyFont="1"/>
    <xf numFmtId="0" fontId="81" fillId="0" borderId="0" xfId="7" applyFont="1"/>
    <xf numFmtId="3" fontId="145" fillId="0" borderId="0" xfId="139" applyNumberFormat="1" applyFont="1"/>
    <xf numFmtId="10" fontId="145" fillId="0" borderId="0" xfId="238" applyNumberFormat="1" applyFont="1" applyAlignment="1"/>
    <xf numFmtId="3" fontId="146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7" fillId="0" borderId="0" xfId="7" applyFont="1"/>
    <xf numFmtId="2" fontId="147" fillId="0" borderId="0" xfId="7" applyNumberFormat="1" applyFont="1"/>
    <xf numFmtId="10" fontId="135" fillId="0" borderId="0" xfId="238" applyNumberFormat="1" applyFont="1" applyFill="1" applyBorder="1" applyAlignment="1"/>
    <xf numFmtId="0" fontId="148" fillId="0" borderId="0" xfId="7" applyFont="1"/>
    <xf numFmtId="9" fontId="148" fillId="0" borderId="0" xfId="238" applyFont="1"/>
    <xf numFmtId="4" fontId="148" fillId="0" borderId="0" xfId="7" applyNumberFormat="1" applyFont="1"/>
    <xf numFmtId="3" fontId="68" fillId="0" borderId="18" xfId="7" applyNumberFormat="1" applyFont="1" applyBorder="1" applyAlignment="1">
      <alignment horizontal="right"/>
    </xf>
    <xf numFmtId="164" fontId="108" fillId="0" borderId="0" xfId="239" applyFont="1"/>
    <xf numFmtId="0" fontId="72" fillId="0" borderId="0" xfId="7" applyFont="1"/>
    <xf numFmtId="167" fontId="52" fillId="0" borderId="0" xfId="238" applyNumberFormat="1" applyFont="1"/>
    <xf numFmtId="0" fontId="51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49" fillId="0" borderId="0" xfId="242" applyFont="1" applyAlignment="1">
      <alignment horizontal="right" indent="2"/>
    </xf>
    <xf numFmtId="0" fontId="85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6" fillId="0" borderId="0" xfId="242" applyFont="1" applyAlignment="1">
      <alignment horizontal="centerContinuous" vertical="center"/>
    </xf>
    <xf numFmtId="15" fontId="85" fillId="0" borderId="0" xfId="242" applyNumberFormat="1" applyFont="1" applyAlignment="1" applyProtection="1">
      <alignment horizontal="centerContinuous" vertical="center"/>
      <protection locked="0"/>
    </xf>
    <xf numFmtId="0" fontId="52" fillId="0" borderId="18" xfId="242" applyFont="1" applyBorder="1"/>
    <xf numFmtId="0" fontId="52" fillId="0" borderId="18" xfId="242" applyFont="1" applyBorder="1" applyAlignment="1">
      <alignment horizontal="right" indent="2"/>
    </xf>
    <xf numFmtId="0" fontId="52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2" fillId="29" borderId="0" xfId="242" applyFont="1" applyFill="1" applyAlignment="1">
      <alignment horizontal="center" vertical="center" wrapText="1"/>
    </xf>
    <xf numFmtId="0" fontId="68" fillId="29" borderId="0" xfId="242" applyFont="1" applyFill="1" applyAlignment="1">
      <alignment horizontal="center" vertical="center" wrapText="1"/>
    </xf>
    <xf numFmtId="4" fontId="68" fillId="29" borderId="0" xfId="242" applyNumberFormat="1" applyFont="1" applyFill="1" applyAlignment="1">
      <alignment horizontal="center" vertical="center" wrapText="1"/>
    </xf>
    <xf numFmtId="0" fontId="87" fillId="0" borderId="0" xfId="242" applyFont="1"/>
    <xf numFmtId="0" fontId="52" fillId="0" borderId="0" xfId="242" applyFont="1" applyAlignment="1">
      <alignment horizontal="right" indent="2"/>
    </xf>
    <xf numFmtId="0" fontId="68" fillId="3" borderId="0" xfId="242" applyFont="1" applyFill="1"/>
    <xf numFmtId="3" fontId="68" fillId="3" borderId="0" xfId="242" applyNumberFormat="1" applyFont="1" applyFill="1" applyAlignment="1">
      <alignment horizontal="right" indent="1"/>
    </xf>
    <xf numFmtId="4" fontId="68" fillId="3" borderId="0" xfId="242" applyNumberFormat="1" applyFont="1" applyFill="1" applyAlignment="1">
      <alignment horizontal="right" indent="1"/>
    </xf>
    <xf numFmtId="0" fontId="87" fillId="5" borderId="0" xfId="242" applyFont="1" applyFill="1"/>
    <xf numFmtId="0" fontId="88" fillId="0" borderId="0" xfId="242" applyFont="1"/>
    <xf numFmtId="0" fontId="52" fillId="4" borderId="0" xfId="242" applyFont="1" applyFill="1"/>
    <xf numFmtId="3" fontId="52" fillId="4" borderId="0" xfId="242" applyNumberFormat="1" applyFont="1" applyFill="1" applyAlignment="1">
      <alignment horizontal="right" indent="1"/>
    </xf>
    <xf numFmtId="4" fontId="52" fillId="4" borderId="0" xfId="242" applyNumberFormat="1" applyFont="1" applyFill="1" applyAlignment="1">
      <alignment horizontal="right" indent="1"/>
    </xf>
    <xf numFmtId="3" fontId="52" fillId="0" borderId="0" xfId="242" applyNumberFormat="1" applyFont="1" applyAlignment="1">
      <alignment horizontal="right" indent="1"/>
    </xf>
    <xf numFmtId="4" fontId="52" fillId="0" borderId="0" xfId="242" applyNumberFormat="1" applyFont="1" applyAlignment="1">
      <alignment horizontal="right" indent="1"/>
    </xf>
    <xf numFmtId="3" fontId="68" fillId="0" borderId="0" xfId="242" applyNumberFormat="1" applyFont="1" applyAlignment="1">
      <alignment horizontal="right" vertical="center" indent="1"/>
    </xf>
    <xf numFmtId="4" fontId="68" fillId="0" borderId="0" xfId="242" applyNumberFormat="1" applyFont="1" applyAlignment="1">
      <alignment horizontal="right" vertical="center" indent="1"/>
    </xf>
    <xf numFmtId="0" fontId="87" fillId="0" borderId="18" xfId="242" applyFont="1" applyBorder="1"/>
    <xf numFmtId="0" fontId="68" fillId="0" borderId="18" xfId="242" applyFont="1" applyBorder="1" applyAlignment="1">
      <alignment horizontal="center" vertical="center"/>
    </xf>
    <xf numFmtId="0" fontId="68" fillId="109" borderId="18" xfId="242" applyFont="1" applyFill="1" applyBorder="1" applyAlignment="1">
      <alignment horizontal="right" vertical="center" indent="1"/>
    </xf>
    <xf numFmtId="3" fontId="68" fillId="109" borderId="18" xfId="242" applyNumberFormat="1" applyFont="1" applyFill="1" applyBorder="1" applyAlignment="1">
      <alignment horizontal="right" vertical="center" indent="1"/>
    </xf>
    <xf numFmtId="4" fontId="68" fillId="109" borderId="18" xfId="242" applyNumberFormat="1" applyFont="1" applyFill="1" applyBorder="1" applyAlignment="1">
      <alignment horizontal="right" vertical="center" indent="1"/>
    </xf>
    <xf numFmtId="0" fontId="89" fillId="0" borderId="18" xfId="242" applyFont="1" applyBorder="1" applyAlignment="1">
      <alignment horizontal="right" indent="2"/>
    </xf>
    <xf numFmtId="3" fontId="52" fillId="0" borderId="18" xfId="242" applyNumberFormat="1" applyFont="1" applyBorder="1"/>
    <xf numFmtId="4" fontId="52" fillId="0" borderId="18" xfId="242" applyNumberFormat="1" applyFont="1" applyBorder="1"/>
    <xf numFmtId="0" fontId="89" fillId="0" borderId="0" xfId="242" applyFont="1" applyAlignment="1">
      <alignment horizontal="right" indent="2"/>
    </xf>
    <xf numFmtId="3" fontId="52" fillId="0" borderId="0" xfId="242" applyNumberFormat="1" applyFont="1"/>
    <xf numFmtId="4" fontId="52" fillId="0" borderId="0" xfId="242" applyNumberFormat="1" applyFont="1"/>
    <xf numFmtId="0" fontId="52" fillId="0" borderId="0" xfId="242" applyFont="1" applyAlignment="1">
      <alignment horizontal="right"/>
    </xf>
    <xf numFmtId="0" fontId="73" fillId="0" borderId="0" xfId="242" applyFont="1"/>
    <xf numFmtId="0" fontId="91" fillId="0" borderId="0" xfId="120" applyFont="1"/>
    <xf numFmtId="3" fontId="52" fillId="0" borderId="22" xfId="242" applyNumberFormat="1" applyFont="1" applyBorder="1" applyAlignment="1">
      <alignment vertical="center"/>
    </xf>
    <xf numFmtId="3" fontId="52" fillId="0" borderId="0" xfId="242" applyNumberFormat="1" applyFont="1" applyAlignment="1">
      <alignment vertical="center"/>
    </xf>
    <xf numFmtId="3" fontId="52" fillId="0" borderId="18" xfId="242" applyNumberFormat="1" applyFont="1" applyBorder="1" applyAlignment="1">
      <alignment vertical="center"/>
    </xf>
    <xf numFmtId="3" fontId="73" fillId="0" borderId="0" xfId="242" applyNumberFormat="1" applyFont="1"/>
    <xf numFmtId="3" fontId="62" fillId="0" borderId="0" xfId="242" applyNumberFormat="1" applyFont="1"/>
    <xf numFmtId="0" fontId="68" fillId="114" borderId="18" xfId="242" applyFont="1" applyFill="1" applyBorder="1" applyAlignment="1">
      <alignment horizontal="centerContinuous" vertical="center" wrapText="1"/>
    </xf>
    <xf numFmtId="4" fontId="68" fillId="114" borderId="18" xfId="242" applyNumberFormat="1" applyFont="1" applyFill="1" applyBorder="1" applyAlignment="1">
      <alignment horizontal="centerContinuous" vertical="center" wrapText="1"/>
    </xf>
    <xf numFmtId="0" fontId="68" fillId="115" borderId="18" xfId="242" applyFont="1" applyFill="1" applyBorder="1" applyAlignment="1">
      <alignment horizontal="centerContinuous" vertical="center" wrapText="1"/>
    </xf>
    <xf numFmtId="4" fontId="68" fillId="115" borderId="18" xfId="242" applyNumberFormat="1" applyFont="1" applyFill="1" applyBorder="1" applyAlignment="1">
      <alignment horizontal="centerContinuous" vertical="center" wrapText="1"/>
    </xf>
    <xf numFmtId="0" fontId="52" fillId="0" borderId="0" xfId="18" applyFont="1" applyAlignment="1">
      <alignment horizontal="left" indent="2"/>
    </xf>
    <xf numFmtId="3" fontId="52" fillId="0" borderId="0" xfId="7" applyNumberFormat="1" applyFont="1" applyProtection="1">
      <protection locked="0"/>
    </xf>
    <xf numFmtId="4" fontId="65" fillId="0" borderId="0" xfId="7" applyNumberFormat="1" applyFont="1"/>
    <xf numFmtId="0" fontId="66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164" fontId="43" fillId="0" borderId="0" xfId="239" applyFont="1" applyFill="1" applyBorder="1"/>
    <xf numFmtId="164" fontId="43" fillId="0" borderId="0" xfId="239" applyFont="1" applyFill="1"/>
    <xf numFmtId="164" fontId="43" fillId="0" borderId="0" xfId="239" applyFont="1"/>
    <xf numFmtId="3" fontId="92" fillId="0" borderId="0" xfId="114" applyNumberFormat="1" applyFont="1"/>
    <xf numFmtId="3" fontId="93" fillId="0" borderId="0" xfId="114" applyNumberFormat="1" applyFont="1"/>
    <xf numFmtId="0" fontId="149" fillId="0" borderId="18" xfId="242" applyFont="1" applyBorder="1" applyAlignment="1">
      <alignment horizontal="centerContinuous" vertical="center"/>
    </xf>
    <xf numFmtId="0" fontId="52" fillId="0" borderId="18" xfId="242" applyFont="1" applyBorder="1" applyAlignment="1">
      <alignment horizontal="centerContinuous" vertical="center"/>
    </xf>
    <xf numFmtId="4" fontId="52" fillId="0" borderId="18" xfId="242" applyNumberFormat="1" applyFont="1" applyBorder="1" applyAlignment="1">
      <alignment horizontal="centerContinuous" vertical="center"/>
    </xf>
    <xf numFmtId="0" fontId="51" fillId="0" borderId="0" xfId="0" applyFont="1"/>
    <xf numFmtId="3" fontId="42" fillId="34" borderId="0" xfId="7" applyNumberFormat="1" applyFont="1" applyFill="1" applyAlignment="1">
      <alignment horizontal="centerContinuous"/>
    </xf>
    <xf numFmtId="3" fontId="77" fillId="113" borderId="0" xfId="0" applyNumberFormat="1" applyFont="1" applyFill="1" applyAlignment="1">
      <alignment horizontal="centerContinuous"/>
    </xf>
    <xf numFmtId="0" fontId="0" fillId="113" borderId="0" xfId="0" applyFill="1" applyAlignment="1">
      <alignment horizontal="centerContinuous"/>
    </xf>
    <xf numFmtId="172" fontId="43" fillId="0" borderId="0" xfId="239" applyNumberFormat="1" applyFont="1"/>
    <xf numFmtId="172" fontId="138" fillId="0" borderId="0" xfId="239" applyNumberFormat="1" applyFont="1" applyAlignment="1">
      <alignment horizontal="right" indent="2"/>
    </xf>
    <xf numFmtId="3" fontId="53" fillId="118" borderId="18" xfId="1" applyNumberFormat="1" applyFont="1" applyFill="1" applyBorder="1"/>
    <xf numFmtId="4" fontId="53" fillId="118" borderId="18" xfId="1" applyNumberFormat="1" applyFont="1" applyFill="1" applyBorder="1"/>
    <xf numFmtId="3" fontId="53" fillId="119" borderId="18" xfId="1" applyNumberFormat="1" applyFont="1" applyFill="1" applyBorder="1"/>
    <xf numFmtId="4" fontId="53" fillId="119" borderId="18" xfId="1" applyNumberFormat="1" applyFont="1" applyFill="1" applyBorder="1"/>
    <xf numFmtId="0" fontId="55" fillId="0" borderId="0" xfId="242" applyFont="1" applyAlignment="1">
      <alignment horizontal="centerContinuous"/>
    </xf>
    <xf numFmtId="0" fontId="68" fillId="120" borderId="18" xfId="242" applyFont="1" applyFill="1" applyBorder="1" applyAlignment="1">
      <alignment horizontal="centerContinuous" vertical="center" wrapText="1"/>
    </xf>
    <xf numFmtId="4" fontId="68" fillId="120" borderId="18" xfId="242" applyNumberFormat="1" applyFont="1" applyFill="1" applyBorder="1" applyAlignment="1">
      <alignment horizontal="centerContinuous" vertical="center" wrapText="1"/>
    </xf>
    <xf numFmtId="0" fontId="68" fillId="30" borderId="18" xfId="242" applyFont="1" applyFill="1" applyBorder="1" applyAlignment="1">
      <alignment horizontal="center" vertical="center" wrapText="1"/>
    </xf>
    <xf numFmtId="4" fontId="68" fillId="30" borderId="18" xfId="242" applyNumberFormat="1" applyFont="1" applyFill="1" applyBorder="1" applyAlignment="1">
      <alignment horizontal="center" vertical="center" wrapText="1"/>
    </xf>
    <xf numFmtId="0" fontId="68" fillId="121" borderId="18" xfId="242" applyFont="1" applyFill="1" applyBorder="1" applyAlignment="1">
      <alignment horizontal="center" vertical="center" wrapText="1"/>
    </xf>
    <xf numFmtId="4" fontId="68" fillId="121" borderId="18" xfId="242" applyNumberFormat="1" applyFont="1" applyFill="1" applyBorder="1" applyAlignment="1">
      <alignment horizontal="center" vertical="center" wrapText="1"/>
    </xf>
    <xf numFmtId="0" fontId="68" fillId="118" borderId="18" xfId="242" applyFont="1" applyFill="1" applyBorder="1" applyAlignment="1">
      <alignment horizontal="center" vertical="center" wrapText="1"/>
    </xf>
    <xf numFmtId="4" fontId="68" fillId="118" borderId="18" xfId="242" applyNumberFormat="1" applyFont="1" applyFill="1" applyBorder="1" applyAlignment="1">
      <alignment horizontal="center" vertical="center" wrapText="1"/>
    </xf>
    <xf numFmtId="3" fontId="68" fillId="29" borderId="0" xfId="242" applyNumberFormat="1" applyFont="1" applyFill="1" applyAlignment="1">
      <alignment horizontal="right" indent="1"/>
    </xf>
    <xf numFmtId="4" fontId="68" fillId="29" borderId="0" xfId="242" applyNumberFormat="1" applyFont="1" applyFill="1" applyAlignment="1">
      <alignment horizontal="right" indent="1"/>
    </xf>
    <xf numFmtId="3" fontId="68" fillId="121" borderId="0" xfId="242" applyNumberFormat="1" applyFont="1" applyFill="1" applyAlignment="1">
      <alignment horizontal="right" indent="1"/>
    </xf>
    <xf numFmtId="4" fontId="68" fillId="121" borderId="0" xfId="242" applyNumberFormat="1" applyFont="1" applyFill="1" applyAlignment="1">
      <alignment horizontal="right" indent="1"/>
    </xf>
    <xf numFmtId="3" fontId="68" fillId="118" borderId="0" xfId="242" applyNumberFormat="1" applyFont="1" applyFill="1" applyAlignment="1">
      <alignment horizontal="right" indent="1"/>
    </xf>
    <xf numFmtId="4" fontId="68" fillId="118" borderId="0" xfId="242" applyNumberFormat="1" applyFont="1" applyFill="1" applyAlignment="1">
      <alignment horizontal="right" indent="1"/>
    </xf>
    <xf numFmtId="3" fontId="68" fillId="122" borderId="18" xfId="242" applyNumberFormat="1" applyFont="1" applyFill="1" applyBorder="1" applyAlignment="1">
      <alignment horizontal="right" vertical="center" indent="1"/>
    </xf>
    <xf numFmtId="4" fontId="68" fillId="122" borderId="18" xfId="242" applyNumberFormat="1" applyFont="1" applyFill="1" applyBorder="1" applyAlignment="1">
      <alignment horizontal="right" vertical="center" indent="1"/>
    </xf>
    <xf numFmtId="3" fontId="68" fillId="116" borderId="18" xfId="242" applyNumberFormat="1" applyFont="1" applyFill="1" applyBorder="1" applyAlignment="1">
      <alignment horizontal="right" vertical="center" indent="1"/>
    </xf>
    <xf numFmtId="4" fontId="68" fillId="116" borderId="18" xfId="242" applyNumberFormat="1" applyFont="1" applyFill="1" applyBorder="1" applyAlignment="1">
      <alignment horizontal="right" vertical="center" indent="1"/>
    </xf>
    <xf numFmtId="15" fontId="55" fillId="0" borderId="0" xfId="242" applyNumberFormat="1" applyFont="1" applyAlignment="1" applyProtection="1">
      <alignment horizontal="centerContinuous" vertical="center"/>
      <protection locked="0"/>
    </xf>
    <xf numFmtId="0" fontId="68" fillId="0" borderId="0" xfId="242" applyFont="1" applyAlignment="1">
      <alignment horizontal="centerContinuous" vertical="center"/>
    </xf>
    <xf numFmtId="4" fontId="68" fillId="0" borderId="0" xfId="242" applyNumberFormat="1" applyFont="1" applyAlignment="1">
      <alignment horizontal="centerContinuous" vertical="center"/>
    </xf>
    <xf numFmtId="3" fontId="69" fillId="111" borderId="31" xfId="7" applyNumberFormat="1" applyFont="1" applyFill="1" applyBorder="1" applyAlignment="1">
      <alignment vertical="top"/>
    </xf>
    <xf numFmtId="49" fontId="55" fillId="29" borderId="0" xfId="17" applyNumberFormat="1" applyFont="1" applyFill="1" applyAlignment="1">
      <alignment horizontal="center" vertical="center" wrapText="1"/>
    </xf>
    <xf numFmtId="0" fontId="70" fillId="0" borderId="0" xfId="7" applyFont="1" applyAlignment="1">
      <alignment horizontal="center" vertical="top"/>
    </xf>
    <xf numFmtId="0" fontId="55" fillId="31" borderId="0" xfId="7" applyFont="1" applyFill="1" applyAlignment="1">
      <alignment horizontal="right" vertical="center"/>
    </xf>
    <xf numFmtId="0" fontId="55" fillId="31" borderId="0" xfId="7" applyFont="1" applyFill="1" applyAlignment="1">
      <alignment horizontal="center" vertical="center"/>
    </xf>
    <xf numFmtId="0" fontId="62" fillId="31" borderId="0" xfId="7" applyFont="1" applyFill="1" applyAlignment="1">
      <alignment horizontal="center" vertical="center"/>
    </xf>
    <xf numFmtId="0" fontId="55" fillId="30" borderId="0" xfId="7" applyFont="1" applyFill="1" applyAlignment="1">
      <alignment horizontal="center" vertical="center"/>
    </xf>
    <xf numFmtId="0" fontId="62" fillId="30" borderId="0" xfId="7" applyFont="1" applyFill="1" applyAlignment="1">
      <alignment horizontal="center" vertical="center"/>
    </xf>
    <xf numFmtId="0" fontId="52" fillId="0" borderId="0" xfId="7" applyFont="1"/>
    <xf numFmtId="0" fontId="62" fillId="0" borderId="0" xfId="7" applyFont="1"/>
    <xf numFmtId="0" fontId="52" fillId="0" borderId="0" xfId="7" applyFont="1" applyAlignment="1">
      <alignment horizontal="center" vertical="center"/>
    </xf>
    <xf numFmtId="0" fontId="52" fillId="31" borderId="0" xfId="7" applyFont="1" applyFill="1" applyAlignment="1">
      <alignment horizontal="center" vertical="center"/>
    </xf>
    <xf numFmtId="0" fontId="64" fillId="31" borderId="18" xfId="1" applyFont="1" applyFill="1" applyBorder="1" applyAlignment="1">
      <alignment horizontal="center" vertical="center" wrapText="1"/>
    </xf>
    <xf numFmtId="3" fontId="64" fillId="31" borderId="18" xfId="1" applyNumberFormat="1" applyFont="1" applyFill="1" applyBorder="1" applyAlignment="1">
      <alignment horizontal="center" vertical="center"/>
    </xf>
    <xf numFmtId="3" fontId="64" fillId="116" borderId="18" xfId="1" applyNumberFormat="1" applyFont="1" applyFill="1" applyBorder="1" applyAlignment="1">
      <alignment horizontal="center" vertical="center"/>
    </xf>
    <xf numFmtId="0" fontId="64" fillId="117" borderId="18" xfId="1" applyFont="1" applyFill="1" applyBorder="1" applyAlignment="1">
      <alignment horizontal="center" vertical="center"/>
    </xf>
    <xf numFmtId="0" fontId="72" fillId="0" borderId="0" xfId="1" applyFont="1" applyAlignment="1">
      <alignment horizontal="center" vertical="center"/>
    </xf>
    <xf numFmtId="0" fontId="57" fillId="0" borderId="0" xfId="17" applyFont="1" applyAlignment="1">
      <alignment horizontal="center"/>
    </xf>
    <xf numFmtId="0" fontId="55" fillId="0" borderId="0" xfId="1" applyFont="1" applyAlignment="1">
      <alignment horizontal="center" vertical="center"/>
    </xf>
    <xf numFmtId="0" fontId="62" fillId="0" borderId="0" xfId="17" applyFont="1" applyAlignment="1">
      <alignment horizontal="center"/>
    </xf>
    <xf numFmtId="0" fontId="53" fillId="0" borderId="0" xfId="7" applyFont="1" applyAlignment="1">
      <alignment horizontal="justify" wrapText="1"/>
    </xf>
    <xf numFmtId="0" fontId="52" fillId="0" borderId="0" xfId="7" applyFont="1" applyAlignment="1">
      <alignment horizontal="justify" wrapText="1"/>
    </xf>
    <xf numFmtId="0" fontId="101" fillId="0" borderId="0" xfId="0" quotePrefix="1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8" fillId="29" borderId="18" xfId="0" applyFont="1" applyFill="1" applyBorder="1" applyAlignment="1">
      <alignment horizontal="center" vertical="center"/>
    </xf>
    <xf numFmtId="0" fontId="52" fillId="29" borderId="18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77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7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8" fillId="29" borderId="18" xfId="242" applyFont="1" applyFill="1" applyBorder="1" applyAlignment="1">
      <alignment horizontal="center" vertical="center" wrapText="1"/>
    </xf>
    <xf numFmtId="0" fontId="52" fillId="29" borderId="18" xfId="242" applyFont="1" applyFill="1" applyBorder="1" applyAlignment="1">
      <alignment horizontal="center" vertical="center" wrapText="1"/>
    </xf>
    <xf numFmtId="0" fontId="77" fillId="29" borderId="24" xfId="18" applyFont="1" applyFill="1" applyBorder="1" applyAlignment="1">
      <alignment horizontal="center" vertical="center" wrapText="1"/>
    </xf>
    <xf numFmtId="0" fontId="77" fillId="29" borderId="28" xfId="18" applyFont="1" applyFill="1" applyBorder="1" applyAlignment="1">
      <alignment horizontal="center" vertical="center" wrapText="1"/>
    </xf>
    <xf numFmtId="0" fontId="77" fillId="29" borderId="25" xfId="18" applyFont="1" applyFill="1" applyBorder="1" applyAlignment="1">
      <alignment horizontal="center" vertical="center" wrapText="1"/>
    </xf>
    <xf numFmtId="0" fontId="68" fillId="29" borderId="30" xfId="18" applyFont="1" applyFill="1" applyBorder="1" applyAlignment="1">
      <alignment horizontal="center" vertical="center" wrapText="1"/>
    </xf>
    <xf numFmtId="0" fontId="68" fillId="29" borderId="29" xfId="18" applyFont="1" applyFill="1" applyBorder="1" applyAlignment="1">
      <alignment horizontal="center" vertical="center" wrapText="1"/>
    </xf>
    <xf numFmtId="0" fontId="77" fillId="29" borderId="0" xfId="18" applyFont="1" applyFill="1" applyAlignment="1">
      <alignment horizontal="center" vertical="center" wrapText="1"/>
    </xf>
    <xf numFmtId="0" fontId="77" fillId="29" borderId="20" xfId="18" applyFont="1" applyFill="1" applyBorder="1" applyAlignment="1">
      <alignment horizontal="center" vertical="center" wrapText="1"/>
    </xf>
    <xf numFmtId="0" fontId="85" fillId="0" borderId="0" xfId="18" applyFont="1" applyAlignment="1">
      <alignment horizontal="center" vertical="center"/>
    </xf>
    <xf numFmtId="0" fontId="85" fillId="0" borderId="0" xfId="17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0" fontId="85" fillId="0" borderId="18" xfId="17" applyFont="1" applyBorder="1" applyAlignment="1">
      <alignment horizontal="center" vertical="center"/>
    </xf>
    <xf numFmtId="0" fontId="62" fillId="0" borderId="18" xfId="17" applyFont="1" applyBorder="1" applyAlignment="1">
      <alignment horizontal="center" vertical="center"/>
    </xf>
    <xf numFmtId="49" fontId="68" fillId="29" borderId="18" xfId="17" applyNumberFormat="1" applyFont="1" applyFill="1" applyBorder="1" applyAlignment="1">
      <alignment horizontal="center" vertical="center" wrapText="1"/>
    </xf>
    <xf numFmtId="49" fontId="52" fillId="29" borderId="18" xfId="17" applyNumberFormat="1" applyFont="1" applyFill="1" applyBorder="1" applyAlignment="1">
      <alignment horizontal="center" vertical="center" wrapText="1"/>
    </xf>
    <xf numFmtId="3" fontId="68" fillId="29" borderId="18" xfId="17" applyNumberFormat="1" applyFont="1" applyFill="1" applyBorder="1" applyAlignment="1">
      <alignment horizontal="center" vertical="center" wrapText="1"/>
    </xf>
    <xf numFmtId="0" fontId="52" fillId="29" borderId="18" xfId="17" applyFont="1" applyFill="1" applyBorder="1" applyAlignment="1">
      <alignment horizontal="center" vertical="center" wrapText="1"/>
    </xf>
    <xf numFmtId="49" fontId="64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0" fontId="124" fillId="0" borderId="0" xfId="158" applyNumberFormat="1" applyFont="1" applyFill="1" applyBorder="1" applyAlignment="1"/>
    <xf numFmtId="4" fontId="135" fillId="112" borderId="22" xfId="18" applyNumberFormat="1" applyFont="1" applyFill="1" applyBorder="1" applyAlignment="1">
      <alignment horizontal="center" vertical="center"/>
    </xf>
    <xf numFmtId="4" fontId="135" fillId="112" borderId="0" xfId="18" applyNumberFormat="1" applyFont="1" applyFill="1" applyAlignment="1">
      <alignment horizontal="center" vertical="center"/>
    </xf>
    <xf numFmtId="4" fontId="135" fillId="112" borderId="23" xfId="18" applyNumberFormat="1" applyFont="1" applyFill="1" applyBorder="1" applyAlignment="1">
      <alignment horizontal="center" vertical="center"/>
    </xf>
    <xf numFmtId="4" fontId="135" fillId="112" borderId="19" xfId="18" applyNumberFormat="1" applyFont="1" applyFill="1" applyBorder="1" applyAlignment="1">
      <alignment horizontal="center" vertical="center"/>
    </xf>
    <xf numFmtId="4" fontId="135" fillId="112" borderId="20" xfId="18" applyNumberFormat="1" applyFont="1" applyFill="1" applyBorder="1" applyAlignment="1">
      <alignment horizontal="center" vertical="center"/>
    </xf>
    <xf numFmtId="4" fontId="135" fillId="112" borderId="21" xfId="18" applyNumberFormat="1" applyFont="1" applyFill="1" applyBorder="1" applyAlignment="1">
      <alignment horizontal="center" vertical="center"/>
    </xf>
  </cellXfs>
  <cellStyles count="244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0.45847329877465715</c:v>
                </c:pt>
                <c:pt idx="1">
                  <c:v>0.12329431351418013</c:v>
                </c:pt>
                <c:pt idx="2">
                  <c:v>0.27326813057555283</c:v>
                </c:pt>
                <c:pt idx="3">
                  <c:v>0.14496425713560987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explosion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8974096842517393"/>
                  <c:y val="-0.21342484266580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9.0768499616560278E-2"/>
                  <c:y val="2.169880034819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713642</c:v>
                </c:pt>
                <c:pt idx="1">
                  <c:v>83430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6098700625384776"/>
          <c:y val="0.2036352469729539"/>
          <c:w val="0.31516225588921509"/>
          <c:h val="0.27684776070918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6366406</c:v>
                </c:pt>
                <c:pt idx="1">
                  <c:v>1521118</c:v>
                </c:pt>
                <c:pt idx="2">
                  <c:v>963735</c:v>
                </c:pt>
                <c:pt idx="3">
                  <c:v>323700</c:v>
                </c:pt>
                <c:pt idx="4">
                  <c:v>45586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8E-4098-B72E-839C502DE6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4566951</c:v>
                </c:pt>
                <c:pt idx="1" formatCode="#,##0">
                  <c:v>4653559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1515365</c:v>
                </c:pt>
                <c:pt idx="1">
                  <c:v>284397</c:v>
                </c:pt>
                <c:pt idx="2">
                  <c:v>271294</c:v>
                </c:pt>
                <c:pt idx="3">
                  <c:v>185295</c:v>
                </c:pt>
                <c:pt idx="4">
                  <c:v>338042</c:v>
                </c:pt>
                <c:pt idx="5">
                  <c:v>132156</c:v>
                </c:pt>
                <c:pt idx="6">
                  <c:v>573773</c:v>
                </c:pt>
                <c:pt idx="7">
                  <c:v>371517</c:v>
                </c:pt>
                <c:pt idx="8">
                  <c:v>1571379</c:v>
                </c:pt>
                <c:pt idx="9">
                  <c:v>943082</c:v>
                </c:pt>
                <c:pt idx="10">
                  <c:v>222747</c:v>
                </c:pt>
                <c:pt idx="11">
                  <c:v>688829</c:v>
                </c:pt>
                <c:pt idx="12">
                  <c:v>1146870</c:v>
                </c:pt>
                <c:pt idx="13">
                  <c:v>237753</c:v>
                </c:pt>
                <c:pt idx="14">
                  <c:v>132241</c:v>
                </c:pt>
                <c:pt idx="15">
                  <c:v>522078</c:v>
                </c:pt>
                <c:pt idx="16">
                  <c:v>66699</c:v>
                </c:pt>
                <c:pt idx="17">
                  <c:v>8684</c:v>
                </c:pt>
                <c:pt idx="18">
                  <c:v>8344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16</xdr:row>
      <xdr:rowOff>135741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96143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Julio 2024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1436631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24345"/>
          <a:ext cx="4651786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  <a:r>
              <a:rPr lang="es-ES" sz="16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es-ES" sz="16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10.188.792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+ 1,32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700868"/>
          <a:ext cx="4651786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12.793.825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+ 6,46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69374"/>
          <a:ext cx="4651786" cy="111901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1.255,68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+ 5,07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47577"/>
          <a:ext cx="4651786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1.443,11 €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+ 4,95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57151</xdr:rowOff>
    </xdr:from>
    <xdr:to>
      <xdr:col>4</xdr:col>
      <xdr:colOff>1030492</xdr:colOff>
      <xdr:row>50</xdr:row>
      <xdr:rowOff>199759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506386"/>
          <a:ext cx="4651786" cy="1117520"/>
          <a:chOff x="717063" y="3533603"/>
          <a:chExt cx="4656829" cy="1117333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3"/>
            <a:ext cx="4175646" cy="463845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9.220.545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l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       + 1,25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JULIO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3174</xdr:colOff>
      <xdr:row>2</xdr:row>
      <xdr:rowOff>133349</xdr:rowOff>
    </xdr:from>
    <xdr:to>
      <xdr:col>11</xdr:col>
      <xdr:colOff>1552574</xdr:colOff>
      <xdr:row>10</xdr:row>
      <xdr:rowOff>188979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561974</xdr:colOff>
      <xdr:row>29</xdr:row>
      <xdr:rowOff>46036</xdr:rowOff>
    </xdr:from>
    <xdr:to>
      <xdr:col>19</xdr:col>
      <xdr:colOff>714374</xdr:colOff>
      <xdr:row>50</xdr:row>
      <xdr:rowOff>120650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  <sheetName val="tabla-569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1547.5175544904287</v>
          </cell>
          <cell r="D49">
            <v>4.8041305236827592E-2</v>
          </cell>
          <cell r="E49">
            <v>4.9885730743512768E-2</v>
          </cell>
        </row>
        <row r="50">
          <cell r="A50">
            <v>2</v>
          </cell>
          <cell r="B50" t="str">
            <v>CATALUÑA</v>
          </cell>
          <cell r="C50">
            <v>1300.7207528304148</v>
          </cell>
          <cell r="D50">
            <v>5.0057655810609614E-2</v>
          </cell>
          <cell r="E50">
            <v>4.9885730743512768E-2</v>
          </cell>
        </row>
        <row r="51">
          <cell r="A51">
            <v>3</v>
          </cell>
          <cell r="B51" t="str">
            <v>GALICIA</v>
          </cell>
          <cell r="C51">
            <v>1070.4816474878257</v>
          </cell>
          <cell r="D51">
            <v>5.1687578112792565E-2</v>
          </cell>
          <cell r="E51">
            <v>4.9885730743512768E-2</v>
          </cell>
        </row>
        <row r="52">
          <cell r="A52">
            <v>4</v>
          </cell>
          <cell r="B52" t="str">
            <v>ANDALUCÍA</v>
          </cell>
          <cell r="C52">
            <v>1119.5180689420238</v>
          </cell>
          <cell r="D52">
            <v>5.1418349135048169E-2</v>
          </cell>
          <cell r="E52">
            <v>4.9885730743512768E-2</v>
          </cell>
        </row>
        <row r="53">
          <cell r="A53">
            <v>5</v>
          </cell>
          <cell r="B53" t="str">
            <v>ASTURIAS</v>
          </cell>
          <cell r="C53">
            <v>1462.2571791810756</v>
          </cell>
          <cell r="D53">
            <v>4.7706682683346768E-2</v>
          </cell>
          <cell r="E53">
            <v>4.9885730743512768E-2</v>
          </cell>
        </row>
        <row r="54">
          <cell r="A54">
            <v>6</v>
          </cell>
          <cell r="B54" t="str">
            <v>CANTABRIA</v>
          </cell>
          <cell r="C54">
            <v>1320.8312260515343</v>
          </cell>
          <cell r="D54">
            <v>4.9316117601035714E-2</v>
          </cell>
          <cell r="E54">
            <v>4.9885730743512768E-2</v>
          </cell>
        </row>
        <row r="55">
          <cell r="A55">
            <v>7</v>
          </cell>
          <cell r="B55" t="str">
            <v>RIOJA (LA)</v>
          </cell>
          <cell r="C55">
            <v>1238.3955400620653</v>
          </cell>
          <cell r="D55">
            <v>5.3566993643124894E-2</v>
          </cell>
          <cell r="E55">
            <v>4.9885730743512768E-2</v>
          </cell>
        </row>
        <row r="56">
          <cell r="A56">
            <v>8</v>
          </cell>
          <cell r="B56" t="str">
            <v>MURCIA</v>
          </cell>
          <cell r="C56">
            <v>1108.3201301208896</v>
          </cell>
          <cell r="D56">
            <v>5.1533400231857485E-2</v>
          </cell>
          <cell r="E56">
            <v>4.9885730743512768E-2</v>
          </cell>
        </row>
        <row r="57">
          <cell r="A57">
            <v>9</v>
          </cell>
          <cell r="B57" t="str">
            <v>C. VALENCIANA</v>
          </cell>
          <cell r="C57">
            <v>1153.6430143510258</v>
          </cell>
          <cell r="D57">
            <v>5.0406718858370558E-2</v>
          </cell>
          <cell r="E57">
            <v>4.9885730743512768E-2</v>
          </cell>
        </row>
        <row r="58">
          <cell r="A58">
            <v>10</v>
          </cell>
          <cell r="B58" t="str">
            <v>ARAGÓN</v>
          </cell>
          <cell r="C58">
            <v>1324.4746943451028</v>
          </cell>
          <cell r="D58">
            <v>5.0028220850832028E-2</v>
          </cell>
          <cell r="E58">
            <v>4.9885730743512768E-2</v>
          </cell>
        </row>
        <row r="59">
          <cell r="A59">
            <v>11</v>
          </cell>
          <cell r="B59" t="str">
            <v>CASTILLA - LA MANCHA</v>
          </cell>
          <cell r="C59">
            <v>1161.7567057676772</v>
          </cell>
          <cell r="D59">
            <v>5.3311294360009809E-2</v>
          </cell>
          <cell r="E59">
            <v>4.9885730743512768E-2</v>
          </cell>
        </row>
        <row r="60">
          <cell r="A60">
            <v>12</v>
          </cell>
          <cell r="B60" t="str">
            <v>CANARIAS</v>
          </cell>
          <cell r="C60">
            <v>1137.1159173087703</v>
          </cell>
          <cell r="D60">
            <v>4.9137334182025816E-2</v>
          </cell>
          <cell r="E60">
            <v>4.9885730743512768E-2</v>
          </cell>
        </row>
        <row r="61">
          <cell r="A61">
            <v>13</v>
          </cell>
          <cell r="B61" t="str">
            <v>NAVARRA</v>
          </cell>
          <cell r="C61">
            <v>1433.914118018982</v>
          </cell>
          <cell r="D61">
            <v>4.8974936027501803E-2</v>
          </cell>
          <cell r="E61">
            <v>4.9885730743512768E-2</v>
          </cell>
        </row>
        <row r="62">
          <cell r="A62">
            <v>14</v>
          </cell>
          <cell r="B62" t="str">
            <v>EXTREMADURA</v>
          </cell>
          <cell r="C62">
            <v>1050.3357679182325</v>
          </cell>
          <cell r="D62">
            <v>5.6071476406156506E-2</v>
          </cell>
          <cell r="E62">
            <v>4.9885730743512768E-2</v>
          </cell>
        </row>
        <row r="63">
          <cell r="A63">
            <v>15</v>
          </cell>
          <cell r="B63" t="str">
            <v>ILLES BALEARS</v>
          </cell>
          <cell r="C63">
            <v>1166.0378764813618</v>
          </cell>
          <cell r="D63">
            <v>4.9395821806375473E-2</v>
          </cell>
          <cell r="E63">
            <v>4.9885730743512768E-2</v>
          </cell>
        </row>
        <row r="64">
          <cell r="A64">
            <v>16</v>
          </cell>
          <cell r="B64" t="str">
            <v>MADRID</v>
          </cell>
          <cell r="C64">
            <v>1455.3047064755867</v>
          </cell>
          <cell r="D64">
            <v>4.7123568006640637E-2</v>
          </cell>
          <cell r="E64">
            <v>4.9885730743512768E-2</v>
          </cell>
        </row>
        <row r="65">
          <cell r="A65">
            <v>17</v>
          </cell>
          <cell r="B65" t="str">
            <v>CASTILLA Y LEÓN</v>
          </cell>
          <cell r="C65">
            <v>1249.2763608956711</v>
          </cell>
          <cell r="D65">
            <v>5.0727655295831342E-2</v>
          </cell>
          <cell r="E65">
            <v>4.9885730743512768E-2</v>
          </cell>
        </row>
        <row r="66">
          <cell r="A66">
            <v>18</v>
          </cell>
          <cell r="B66" t="str">
            <v>CEUTA</v>
          </cell>
          <cell r="C66">
            <v>1268.3171231971812</v>
          </cell>
          <cell r="D66">
            <v>5.4748553092171637E-2</v>
          </cell>
          <cell r="E66">
            <v>4.9885730743512768E-2</v>
          </cell>
        </row>
        <row r="67">
          <cell r="A67">
            <v>19</v>
          </cell>
          <cell r="B67" t="str">
            <v>MELILLA</v>
          </cell>
          <cell r="C67">
            <v>1215.7771774193548</v>
          </cell>
          <cell r="D67">
            <v>5.5845265516779374E-2</v>
          </cell>
          <cell r="E67">
            <v>4.9885730743512768E-2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topLeftCell="A9" zoomScale="85" zoomScaleNormal="85" workbookViewId="0">
      <selection activeCell="I34" sqref="I34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3"/>
      <c r="B1" s="13"/>
      <c r="C1" s="13"/>
      <c r="D1" s="13"/>
      <c r="E1" s="13"/>
    </row>
    <row r="2" spans="1:18">
      <c r="A2" s="13"/>
      <c r="B2" s="13"/>
      <c r="C2" s="13"/>
      <c r="D2" s="13"/>
      <c r="E2" s="13"/>
    </row>
    <row r="3" spans="1:18">
      <c r="A3" s="13"/>
      <c r="B3" s="13"/>
      <c r="C3" s="13"/>
      <c r="D3" s="13"/>
      <c r="E3" s="13"/>
    </row>
    <row r="4" spans="1:18" ht="15.75">
      <c r="A4" s="13"/>
      <c r="B4" s="13"/>
      <c r="C4" s="13"/>
      <c r="D4" s="13"/>
      <c r="E4" s="13"/>
      <c r="H4" s="7"/>
    </row>
    <row r="5" spans="1:18">
      <c r="A5" s="13"/>
      <c r="B5" s="13"/>
      <c r="C5" s="13"/>
      <c r="D5" s="13"/>
      <c r="E5" s="13"/>
    </row>
    <row r="6" spans="1:18">
      <c r="A6" s="13"/>
      <c r="B6" s="13"/>
      <c r="C6" s="13"/>
      <c r="D6" s="13"/>
      <c r="E6" s="13"/>
    </row>
    <row r="7" spans="1:18">
      <c r="A7" s="13"/>
      <c r="B7" s="13"/>
      <c r="C7" s="13"/>
      <c r="D7" s="13"/>
      <c r="E7" s="13"/>
    </row>
    <row r="8" spans="1:18">
      <c r="A8" s="13"/>
      <c r="B8" s="13"/>
      <c r="C8" s="13"/>
      <c r="D8" s="13"/>
      <c r="E8" s="13"/>
    </row>
    <row r="9" spans="1:18">
      <c r="A9" s="13"/>
      <c r="B9" s="13"/>
      <c r="C9" s="13"/>
      <c r="D9" s="13"/>
      <c r="E9" s="13"/>
    </row>
    <row r="10" spans="1:18">
      <c r="A10" s="13"/>
      <c r="B10" s="13"/>
      <c r="C10" s="13"/>
      <c r="D10" s="13"/>
      <c r="E10" s="13"/>
    </row>
    <row r="11" spans="1:18">
      <c r="A11" s="13"/>
      <c r="B11" s="13"/>
      <c r="C11" s="13"/>
      <c r="D11" s="13"/>
      <c r="E11" s="13"/>
      <c r="L11" s="134"/>
      <c r="M11" s="134"/>
    </row>
    <row r="12" spans="1:18">
      <c r="A12" s="13"/>
      <c r="B12" s="13"/>
      <c r="C12" s="13"/>
      <c r="D12" s="13"/>
      <c r="E12" s="13"/>
      <c r="L12" s="134"/>
      <c r="M12" s="134"/>
    </row>
    <row r="13" spans="1:18">
      <c r="A13" s="13"/>
      <c r="B13" s="13"/>
      <c r="C13" s="13"/>
      <c r="D13" s="13"/>
      <c r="E13" s="13"/>
      <c r="L13" s="134"/>
      <c r="M13" s="134"/>
    </row>
    <row r="14" spans="1:18">
      <c r="A14" s="13"/>
      <c r="B14" s="13"/>
      <c r="C14" s="13"/>
      <c r="D14" s="13"/>
      <c r="E14" s="13"/>
    </row>
    <row r="15" spans="1:18">
      <c r="A15" s="13"/>
      <c r="B15" s="13"/>
      <c r="C15" s="13"/>
      <c r="D15" s="13"/>
      <c r="E15" s="13"/>
    </row>
    <row r="16" spans="1:18" ht="15.75">
      <c r="A16" s="13"/>
      <c r="B16" s="13"/>
      <c r="C16" s="13"/>
      <c r="D16" s="13"/>
      <c r="E16" s="13"/>
      <c r="P16" s="138"/>
      <c r="Q16" s="139"/>
      <c r="R16" s="140"/>
    </row>
    <row r="17" spans="1:13">
      <c r="A17" s="13"/>
      <c r="B17" s="13"/>
      <c r="C17" s="13"/>
      <c r="D17" s="13"/>
      <c r="E17" s="13"/>
    </row>
    <row r="18" spans="1:13" ht="1.35" customHeight="1">
      <c r="A18" s="13"/>
      <c r="B18" s="13"/>
      <c r="C18" s="13"/>
      <c r="D18" s="13"/>
      <c r="E18" s="13"/>
      <c r="L18" s="139"/>
      <c r="M18" s="140"/>
    </row>
    <row r="19" spans="1:13">
      <c r="A19" s="13"/>
      <c r="B19" s="13"/>
      <c r="C19" s="13"/>
      <c r="D19" s="13"/>
      <c r="E19" s="13"/>
    </row>
    <row r="20" spans="1:13">
      <c r="A20" s="13"/>
      <c r="B20" s="13"/>
      <c r="C20" s="13"/>
      <c r="D20" s="13"/>
      <c r="E20" s="13"/>
    </row>
    <row r="21" spans="1:13">
      <c r="A21" s="13"/>
      <c r="B21" s="13"/>
      <c r="C21" s="13"/>
      <c r="D21" s="13"/>
      <c r="E21" s="13"/>
    </row>
    <row r="22" spans="1:13">
      <c r="A22" s="13"/>
      <c r="B22" s="13"/>
      <c r="C22" s="13"/>
      <c r="D22" s="13"/>
      <c r="E22" s="13"/>
    </row>
    <row r="23" spans="1:13">
      <c r="A23" s="13"/>
      <c r="B23" s="13"/>
      <c r="C23" s="13"/>
      <c r="D23" s="13"/>
      <c r="E23" s="13"/>
    </row>
    <row r="24" spans="1:13">
      <c r="A24" s="13"/>
      <c r="B24" s="13"/>
      <c r="C24" s="13"/>
      <c r="D24" s="13"/>
      <c r="E24" s="13"/>
    </row>
    <row r="25" spans="1:13">
      <c r="A25" s="13"/>
      <c r="B25" s="13"/>
      <c r="C25" s="13"/>
      <c r="D25" s="13"/>
      <c r="E25" s="13"/>
    </row>
    <row r="26" spans="1:13">
      <c r="A26" s="13"/>
      <c r="B26" s="13"/>
      <c r="C26" s="13"/>
      <c r="D26" s="13"/>
      <c r="E26" s="13"/>
    </row>
    <row r="27" spans="1:13">
      <c r="A27" s="13"/>
      <c r="B27" s="13"/>
      <c r="C27" s="13"/>
      <c r="D27" s="13"/>
      <c r="E27" s="13"/>
    </row>
    <row r="28" spans="1:13">
      <c r="A28" s="13"/>
      <c r="B28" s="13"/>
      <c r="C28" s="13"/>
      <c r="D28" s="13"/>
      <c r="E28" s="13"/>
    </row>
    <row r="29" spans="1:13">
      <c r="A29" s="13"/>
      <c r="B29" s="13"/>
      <c r="C29" s="13"/>
      <c r="D29" s="13"/>
      <c r="E29" s="13"/>
    </row>
    <row r="30" spans="1:13">
      <c r="A30" s="13"/>
      <c r="B30" s="13"/>
      <c r="C30" s="13"/>
      <c r="D30" s="13"/>
      <c r="E30" s="13"/>
    </row>
    <row r="31" spans="1:13">
      <c r="A31" s="13"/>
      <c r="B31" s="13"/>
      <c r="C31" s="13"/>
      <c r="D31" s="13"/>
      <c r="E31" s="13"/>
    </row>
    <row r="32" spans="1:13" ht="15.75">
      <c r="A32" s="13"/>
      <c r="B32" s="13"/>
      <c r="C32" s="13"/>
      <c r="D32" s="13"/>
      <c r="E32" s="13"/>
      <c r="I32" s="14"/>
    </row>
    <row r="33" spans="1:10" ht="15.75">
      <c r="A33" s="13"/>
      <c r="B33" s="13"/>
      <c r="C33" s="13"/>
      <c r="D33" s="13"/>
      <c r="E33" s="13"/>
      <c r="J33" s="138"/>
    </row>
    <row r="34" spans="1:10">
      <c r="A34" s="13"/>
      <c r="B34" s="13"/>
      <c r="C34" s="13"/>
      <c r="D34" s="13"/>
      <c r="E34" s="13"/>
    </row>
    <row r="35" spans="1:10">
      <c r="A35" s="13"/>
      <c r="B35" s="13"/>
      <c r="C35" s="13"/>
      <c r="D35" s="13"/>
      <c r="E35" s="13"/>
    </row>
    <row r="36" spans="1:10">
      <c r="A36" s="13"/>
      <c r="B36" s="13"/>
      <c r="C36" s="13"/>
      <c r="D36" s="13"/>
      <c r="E36" s="13"/>
    </row>
    <row r="37" spans="1:10">
      <c r="A37" s="13"/>
      <c r="B37" s="13"/>
      <c r="C37" s="13"/>
      <c r="D37" s="13"/>
      <c r="E37" s="13"/>
    </row>
    <row r="38" spans="1:10">
      <c r="A38" s="13"/>
      <c r="B38" s="13"/>
      <c r="C38" s="13"/>
      <c r="D38" s="13"/>
      <c r="E38" s="13"/>
    </row>
    <row r="39" spans="1:10">
      <c r="A39" s="13"/>
      <c r="B39" s="13"/>
      <c r="C39" s="13"/>
      <c r="D39" s="13"/>
      <c r="E39" s="13"/>
    </row>
    <row r="40" spans="1:10">
      <c r="A40" s="13"/>
      <c r="B40" s="13"/>
      <c r="C40" s="13"/>
      <c r="D40" s="13"/>
      <c r="E40" s="13"/>
    </row>
    <row r="41" spans="1:10">
      <c r="A41" s="13"/>
      <c r="B41" s="13"/>
      <c r="C41" s="13"/>
      <c r="D41" s="13"/>
      <c r="E41" s="13"/>
    </row>
    <row r="42" spans="1:10">
      <c r="A42" s="13"/>
      <c r="B42" s="13"/>
      <c r="C42" s="13"/>
      <c r="D42" s="13"/>
      <c r="E42" s="13"/>
    </row>
    <row r="43" spans="1:10">
      <c r="A43" s="13"/>
      <c r="B43" s="13"/>
      <c r="C43" s="13"/>
      <c r="D43" s="13"/>
      <c r="E43" s="13"/>
    </row>
    <row r="44" spans="1:10">
      <c r="A44" s="13"/>
      <c r="B44" s="13"/>
      <c r="C44" s="13"/>
      <c r="D44" s="13"/>
      <c r="E44" s="13"/>
    </row>
    <row r="45" spans="1:10" ht="15.75">
      <c r="A45" s="13"/>
      <c r="B45" s="13"/>
      <c r="C45" s="13"/>
      <c r="D45" s="13"/>
      <c r="E45" s="13"/>
      <c r="G45" s="138"/>
    </row>
    <row r="46" spans="1:10">
      <c r="A46" s="13"/>
      <c r="B46" s="13"/>
      <c r="C46" s="13"/>
      <c r="D46" s="13"/>
      <c r="E46" s="13"/>
    </row>
    <row r="47" spans="1:10">
      <c r="A47" s="13"/>
      <c r="B47" s="13"/>
      <c r="C47" s="13"/>
      <c r="D47" s="13"/>
      <c r="E47" s="13"/>
    </row>
    <row r="48" spans="1:10" ht="15.75">
      <c r="A48" s="13"/>
      <c r="B48" s="13"/>
      <c r="C48" s="13"/>
      <c r="D48" s="13"/>
      <c r="E48" s="13"/>
      <c r="G48" s="15"/>
      <c r="J48" s="15"/>
    </row>
    <row r="49" spans="1:14">
      <c r="A49" s="13"/>
      <c r="B49" s="13"/>
      <c r="C49" s="13"/>
      <c r="D49" s="13"/>
      <c r="E49" s="13"/>
    </row>
    <row r="50" spans="1:14" ht="15.75">
      <c r="A50" s="13"/>
      <c r="B50" s="13"/>
      <c r="C50" s="13"/>
      <c r="D50" s="13"/>
      <c r="E50" s="13"/>
      <c r="G50" s="15"/>
    </row>
    <row r="51" spans="1:14" ht="31.5" customHeight="1">
      <c r="A51" s="13"/>
      <c r="B51" s="13"/>
      <c r="C51" s="13"/>
      <c r="D51" s="13"/>
      <c r="E51" s="13"/>
      <c r="N51" s="327"/>
    </row>
    <row r="55" spans="1:14" ht="17.25">
      <c r="B55" s="446" t="s">
        <v>216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G26" sqref="G26"/>
    </sheetView>
  </sheetViews>
  <sheetFormatPr baseColWidth="10" defaultColWidth="11.42578125" defaultRowHeight="12.75"/>
  <cols>
    <col min="1" max="1" width="3.28515625" style="16" customWidth="1"/>
    <col min="2" max="3" width="11.42578125" style="16"/>
    <col min="4" max="4" width="11.42578125" style="16" customWidth="1"/>
    <col min="5" max="16384" width="11.42578125" style="16"/>
  </cols>
  <sheetData>
    <row r="3" spans="1:10">
      <c r="C3" s="17"/>
    </row>
    <row r="6" spans="1:10" ht="35.25" customHeight="1">
      <c r="J6" s="7"/>
    </row>
    <row r="7" spans="1:10" ht="18.75">
      <c r="B7" s="479" t="s">
        <v>156</v>
      </c>
      <c r="C7" s="479"/>
      <c r="D7" s="479"/>
      <c r="E7" s="479"/>
      <c r="F7" s="479"/>
      <c r="G7" s="479"/>
      <c r="H7" s="479"/>
      <c r="I7" s="479"/>
    </row>
    <row r="8" spans="1:10" ht="24.95" customHeight="1">
      <c r="B8" s="18"/>
      <c r="C8" s="18"/>
      <c r="D8" s="18"/>
      <c r="E8" s="18"/>
      <c r="F8" s="19"/>
      <c r="G8" s="19"/>
      <c r="H8" s="20"/>
      <c r="I8" s="20"/>
    </row>
    <row r="9" spans="1:10" s="19" customFormat="1" ht="24" customHeight="1">
      <c r="B9" s="7" t="s">
        <v>172</v>
      </c>
      <c r="C9" s="7"/>
      <c r="D9" s="21"/>
      <c r="E9" s="18"/>
      <c r="H9" s="20"/>
      <c r="I9" s="20"/>
    </row>
    <row r="10" spans="1:10" s="19" customFormat="1" ht="24" customHeight="1">
      <c r="B10" s="7" t="s">
        <v>165</v>
      </c>
      <c r="C10" s="7"/>
      <c r="D10" s="7"/>
      <c r="E10" s="7"/>
      <c r="F10" s="7"/>
      <c r="G10" s="7"/>
      <c r="H10" s="22"/>
      <c r="I10" s="20"/>
    </row>
    <row r="11" spans="1:10" s="19" customFormat="1" ht="24" customHeight="1">
      <c r="A11" s="213"/>
      <c r="B11" s="7" t="s">
        <v>171</v>
      </c>
      <c r="C11" s="214"/>
      <c r="D11" s="214"/>
      <c r="E11" s="214"/>
      <c r="F11" s="214"/>
      <c r="G11" s="214"/>
      <c r="H11" s="20"/>
      <c r="I11" s="20"/>
    </row>
    <row r="12" spans="1:10" s="19" customFormat="1" ht="24" customHeight="1">
      <c r="B12" s="7" t="s">
        <v>159</v>
      </c>
      <c r="C12" s="7"/>
      <c r="D12" s="7"/>
      <c r="E12" s="7"/>
      <c r="H12" s="20"/>
      <c r="I12" s="20"/>
    </row>
    <row r="13" spans="1:10" s="19" customFormat="1" ht="24" customHeight="1">
      <c r="B13" s="7" t="s">
        <v>158</v>
      </c>
      <c r="C13" s="7"/>
      <c r="D13" s="7"/>
      <c r="E13" s="7"/>
      <c r="F13" s="7"/>
      <c r="H13" s="20"/>
      <c r="I13" s="20"/>
    </row>
    <row r="14" spans="1:10" s="19" customFormat="1" ht="24" customHeight="1">
      <c r="B14" s="7" t="s">
        <v>160</v>
      </c>
      <c r="C14" s="7"/>
      <c r="D14" s="7"/>
      <c r="E14" s="7"/>
      <c r="H14" s="20"/>
      <c r="I14" s="20"/>
    </row>
    <row r="15" spans="1:10" s="19" customFormat="1" ht="24" customHeight="1">
      <c r="B15" s="7" t="s">
        <v>162</v>
      </c>
      <c r="C15" s="7"/>
      <c r="D15" s="7"/>
      <c r="E15" s="7"/>
      <c r="H15" s="20"/>
      <c r="I15" s="20"/>
    </row>
    <row r="16" spans="1:10" s="19" customFormat="1" ht="24" customHeight="1">
      <c r="B16" s="7" t="s">
        <v>161</v>
      </c>
      <c r="C16" s="7"/>
      <c r="D16" s="7"/>
      <c r="E16" s="7"/>
      <c r="H16" s="20"/>
      <c r="I16" s="20"/>
    </row>
    <row r="17" spans="2:9" s="19" customFormat="1" ht="24" customHeight="1">
      <c r="B17" s="7" t="s">
        <v>163</v>
      </c>
      <c r="C17" s="7"/>
      <c r="D17" s="7"/>
      <c r="E17" s="7"/>
      <c r="F17" s="7"/>
      <c r="G17" s="7"/>
      <c r="H17" s="22"/>
      <c r="I17" s="22"/>
    </row>
    <row r="18" spans="2:9" s="19" customFormat="1" ht="24" customHeight="1">
      <c r="B18" s="7" t="s">
        <v>164</v>
      </c>
      <c r="C18" s="7"/>
      <c r="D18" s="7"/>
      <c r="E18" s="7"/>
      <c r="F18" s="7"/>
      <c r="G18" s="7"/>
      <c r="H18" s="22"/>
      <c r="I18" s="20"/>
    </row>
    <row r="19" spans="2:9" s="19" customFormat="1" ht="24" customHeight="1">
      <c r="B19" s="7" t="s">
        <v>166</v>
      </c>
      <c r="C19" s="7"/>
      <c r="D19" s="7"/>
      <c r="E19" s="7"/>
      <c r="F19" s="7"/>
      <c r="H19" s="20"/>
      <c r="I19" s="20"/>
    </row>
    <row r="20" spans="2:9" s="19" customFormat="1" ht="24" customHeight="1">
      <c r="B20" s="7" t="s">
        <v>167</v>
      </c>
      <c r="C20" s="7"/>
      <c r="D20" s="7"/>
      <c r="E20" s="7"/>
      <c r="H20" s="20"/>
      <c r="I20" s="20"/>
    </row>
    <row r="21" spans="2:9" ht="20.100000000000001" customHeight="1">
      <c r="B21" s="7" t="s">
        <v>174</v>
      </c>
      <c r="C21" s="7"/>
      <c r="D21" s="7"/>
      <c r="E21" s="7"/>
      <c r="F21" s="7"/>
      <c r="G21" s="7"/>
    </row>
    <row r="22" spans="2:9" ht="20.100000000000001" customHeight="1">
      <c r="B22" s="214" t="s">
        <v>183</v>
      </c>
      <c r="C22" s="7"/>
      <c r="D22" s="7"/>
      <c r="E22" s="7"/>
      <c r="F22" s="7"/>
      <c r="G22" s="7"/>
    </row>
    <row r="23" spans="2:9" ht="20.100000000000001" customHeight="1">
      <c r="B23" s="7"/>
      <c r="C23" s="23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Normal="100" workbookViewId="0">
      <selection activeCell="X19" sqref="X19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6" style="27" customWidth="1"/>
    <col min="4" max="4" width="2" style="27" customWidth="1"/>
    <col min="5" max="5" width="12.710937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0.42578125" style="27" customWidth="1"/>
    <col min="10" max="10" width="1.140625" style="27" customWidth="1"/>
    <col min="11" max="11" width="12.7109375" style="27" customWidth="1"/>
    <col min="12" max="12" width="1.140625" style="27" customWidth="1"/>
    <col min="13" max="13" width="11.5703125" style="27" customWidth="1"/>
    <col min="14" max="14" width="1.140625" style="27" customWidth="1"/>
    <col min="15" max="15" width="10.42578125" style="27" customWidth="1"/>
    <col min="16" max="16" width="1.140625" style="27" customWidth="1"/>
    <col min="17" max="17" width="12.7109375" style="27" customWidth="1"/>
    <col min="18" max="18" width="1.140625" style="27" customWidth="1"/>
    <col min="19" max="19" width="11.5703125" style="27" customWidth="1"/>
    <col min="20" max="20" width="1.140625" style="27" customWidth="1"/>
    <col min="21" max="21" width="10.42578125" style="27" customWidth="1"/>
    <col min="22" max="22" width="3.28515625" style="27" customWidth="1"/>
    <col min="23" max="23" width="8.85546875" style="27" customWidth="1"/>
    <col min="24" max="28" width="11.28515625" style="27" customWidth="1"/>
    <col min="29" max="16384" width="11.5703125" style="27"/>
  </cols>
  <sheetData>
    <row r="1" spans="2:40" ht="65.849999999999994" customHeight="1">
      <c r="B1" s="24" t="s">
        <v>227</v>
      </c>
      <c r="C1" s="25"/>
      <c r="D1" s="25"/>
      <c r="E1" s="25"/>
      <c r="F1" s="25"/>
      <c r="G1" s="25"/>
      <c r="H1" s="25"/>
      <c r="I1" s="25"/>
      <c r="J1" s="25"/>
      <c r="K1" s="25"/>
      <c r="L1" s="26"/>
      <c r="M1" s="25"/>
      <c r="N1" s="26"/>
      <c r="O1" s="25"/>
      <c r="P1" s="25"/>
      <c r="Q1" s="25"/>
      <c r="R1" s="26"/>
      <c r="S1" s="25"/>
      <c r="T1" s="26"/>
      <c r="U1" s="25"/>
      <c r="W1" s="7" t="s">
        <v>168</v>
      </c>
    </row>
    <row r="2" spans="2:40" ht="39.950000000000003" customHeight="1">
      <c r="B2" s="24" t="s">
        <v>128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25"/>
      <c r="N2" s="26"/>
      <c r="O2" s="25"/>
      <c r="P2" s="25"/>
      <c r="Q2" s="25"/>
      <c r="R2" s="26"/>
      <c r="S2" s="25"/>
      <c r="T2" s="26"/>
      <c r="U2" s="25"/>
    </row>
    <row r="3" spans="2:40" ht="43.15" customHeight="1">
      <c r="B3" s="28" t="s">
        <v>129</v>
      </c>
      <c r="C3" s="28"/>
      <c r="D3" s="28"/>
      <c r="E3" s="28"/>
      <c r="F3" s="28"/>
      <c r="G3" s="28"/>
      <c r="H3" s="28"/>
      <c r="I3" s="28"/>
      <c r="J3" s="28"/>
      <c r="K3" s="28"/>
      <c r="L3" s="305"/>
      <c r="M3" s="28"/>
      <c r="N3" s="305"/>
      <c r="O3" s="28"/>
      <c r="P3" s="28"/>
      <c r="Q3" s="28"/>
      <c r="R3" s="305"/>
      <c r="S3" s="28"/>
      <c r="T3" s="305"/>
      <c r="U3" s="28"/>
    </row>
    <row r="4" spans="2:40" ht="27.95" customHeight="1">
      <c r="B4" s="481" t="s">
        <v>130</v>
      </c>
      <c r="C4" s="481"/>
      <c r="D4" s="296"/>
      <c r="E4" s="482" t="s">
        <v>131</v>
      </c>
      <c r="F4" s="482"/>
      <c r="G4" s="482"/>
      <c r="H4" s="482"/>
      <c r="I4" s="482"/>
      <c r="J4" s="296"/>
      <c r="K4" s="482" t="s">
        <v>49</v>
      </c>
      <c r="L4" s="482"/>
      <c r="M4" s="482"/>
      <c r="N4" s="482"/>
      <c r="O4" s="482"/>
      <c r="P4" s="296"/>
      <c r="Q4" s="482" t="s">
        <v>50</v>
      </c>
      <c r="R4" s="482"/>
      <c r="S4" s="482"/>
      <c r="T4" s="482"/>
      <c r="U4" s="482"/>
    </row>
    <row r="5" spans="2:40" ht="4.5" customHeight="1">
      <c r="B5" s="216"/>
      <c r="C5" s="216"/>
      <c r="D5" s="215"/>
      <c r="E5" s="216"/>
      <c r="F5" s="297"/>
      <c r="G5" s="297"/>
      <c r="H5" s="297"/>
      <c r="I5" s="297"/>
      <c r="J5" s="216"/>
      <c r="K5" s="216"/>
      <c r="L5" s="297"/>
      <c r="M5" s="297"/>
      <c r="N5" s="297"/>
      <c r="O5" s="297"/>
      <c r="P5" s="216"/>
      <c r="Q5" s="216"/>
      <c r="R5" s="297"/>
      <c r="S5" s="297"/>
      <c r="T5" s="297"/>
      <c r="U5" s="297"/>
    </row>
    <row r="6" spans="2:40" ht="27.95" customHeight="1">
      <c r="B6" s="298" t="s">
        <v>132</v>
      </c>
      <c r="C6" s="299"/>
      <c r="D6" s="181"/>
      <c r="E6" s="300" t="s">
        <v>7</v>
      </c>
      <c r="F6" s="301"/>
      <c r="G6" s="300" t="s">
        <v>133</v>
      </c>
      <c r="H6" s="301"/>
      <c r="I6" s="300" t="s">
        <v>134</v>
      </c>
      <c r="J6" s="302"/>
      <c r="K6" s="300" t="s">
        <v>7</v>
      </c>
      <c r="L6" s="301"/>
      <c r="M6" s="300" t="s">
        <v>133</v>
      </c>
      <c r="N6" s="301"/>
      <c r="O6" s="300" t="s">
        <v>134</v>
      </c>
      <c r="P6" s="302"/>
      <c r="Q6" s="300" t="s">
        <v>7</v>
      </c>
      <c r="R6" s="301"/>
      <c r="S6" s="300" t="s">
        <v>133</v>
      </c>
      <c r="T6" s="301"/>
      <c r="U6" s="300" t="s">
        <v>134</v>
      </c>
    </row>
    <row r="7" spans="2:40" ht="9.9499999999999993" customHeight="1">
      <c r="L7" s="303"/>
      <c r="N7" s="303"/>
      <c r="R7" s="303"/>
      <c r="T7" s="303"/>
    </row>
    <row r="8" spans="2:40" ht="18.95" customHeight="1">
      <c r="B8" s="27" t="s">
        <v>135</v>
      </c>
      <c r="C8" s="29"/>
      <c r="D8" s="30"/>
      <c r="E8" s="31">
        <v>744716</v>
      </c>
      <c r="F8" s="31"/>
      <c r="G8" s="31">
        <v>881429.49597000016</v>
      </c>
      <c r="H8" s="31"/>
      <c r="I8" s="32">
        <v>1183.5780297052838</v>
      </c>
      <c r="J8" s="30"/>
      <c r="K8" s="31">
        <v>4787311</v>
      </c>
      <c r="L8" s="33"/>
      <c r="M8" s="31">
        <v>7668783.5230100071</v>
      </c>
      <c r="N8" s="33"/>
      <c r="O8" s="32">
        <v>1601.8979178520065</v>
      </c>
      <c r="P8" s="30"/>
      <c r="Q8" s="31">
        <v>1750200</v>
      </c>
      <c r="R8" s="33"/>
      <c r="S8" s="31">
        <v>1669217.1873299994</v>
      </c>
      <c r="T8" s="33"/>
      <c r="U8" s="32">
        <v>953.72939511484367</v>
      </c>
      <c r="V8" s="32"/>
      <c r="W8" s="32"/>
      <c r="X8" s="199"/>
      <c r="Y8" s="199"/>
      <c r="Z8" s="199"/>
      <c r="AA8" s="199"/>
      <c r="AB8" s="200"/>
      <c r="AC8" s="199"/>
      <c r="AD8" s="199"/>
      <c r="AE8" s="199"/>
      <c r="AF8" s="199"/>
      <c r="AG8" s="199"/>
      <c r="AH8" s="200"/>
      <c r="AI8" s="199"/>
      <c r="AJ8" s="199"/>
      <c r="AK8" s="199"/>
      <c r="AL8" s="199"/>
      <c r="AM8" s="199"/>
      <c r="AN8" s="200"/>
    </row>
    <row r="9" spans="2:40" ht="27.95" customHeight="1">
      <c r="B9" s="27" t="s">
        <v>136</v>
      </c>
      <c r="C9" s="29"/>
      <c r="D9" s="30"/>
      <c r="E9" s="31">
        <v>113917</v>
      </c>
      <c r="F9" s="31"/>
      <c r="G9" s="31">
        <v>100932.93584000003</v>
      </c>
      <c r="H9" s="31"/>
      <c r="I9" s="32">
        <v>886.02171616176724</v>
      </c>
      <c r="J9" s="30"/>
      <c r="K9" s="31">
        <v>1338877</v>
      </c>
      <c r="L9" s="33"/>
      <c r="M9" s="31">
        <v>1290090.9982600003</v>
      </c>
      <c r="N9" s="33"/>
      <c r="O9" s="32">
        <v>963.56199879451231</v>
      </c>
      <c r="P9" s="30"/>
      <c r="Q9" s="31">
        <v>465995</v>
      </c>
      <c r="R9" s="33"/>
      <c r="S9" s="31">
        <v>302397.15083000006</v>
      </c>
      <c r="T9" s="33"/>
      <c r="U9" s="32">
        <v>648.92788727346874</v>
      </c>
      <c r="V9" s="32"/>
      <c r="W9" s="32"/>
      <c r="X9" s="199"/>
      <c r="Y9" s="199"/>
      <c r="Z9" s="199"/>
      <c r="AA9" s="199"/>
      <c r="AB9" s="200"/>
      <c r="AC9" s="199"/>
      <c r="AD9" s="199"/>
      <c r="AE9" s="199"/>
      <c r="AF9" s="199"/>
      <c r="AG9" s="199"/>
      <c r="AH9" s="200"/>
      <c r="AI9" s="199"/>
      <c r="AJ9" s="199"/>
      <c r="AK9" s="199"/>
      <c r="AL9" s="199"/>
      <c r="AM9" s="199"/>
      <c r="AN9" s="200"/>
    </row>
    <row r="10" spans="2:40" ht="27.95" customHeight="1">
      <c r="B10" s="27" t="s">
        <v>137</v>
      </c>
      <c r="C10" s="29"/>
      <c r="D10" s="30"/>
      <c r="E10" s="31">
        <v>6574</v>
      </c>
      <c r="F10" s="31"/>
      <c r="G10" s="31">
        <v>7808.90355</v>
      </c>
      <c r="H10" s="31"/>
      <c r="I10" s="32">
        <v>1187.8466002433829</v>
      </c>
      <c r="J10" s="30"/>
      <c r="K10" s="31">
        <v>64500</v>
      </c>
      <c r="L10" s="33"/>
      <c r="M10" s="31">
        <v>103126.76003999994</v>
      </c>
      <c r="N10" s="33"/>
      <c r="O10" s="32">
        <v>1598.8644967441851</v>
      </c>
      <c r="P10" s="30"/>
      <c r="Q10" s="31">
        <v>39686</v>
      </c>
      <c r="R10" s="33"/>
      <c r="S10" s="31">
        <v>35217.904129999995</v>
      </c>
      <c r="T10" s="33"/>
      <c r="U10" s="32">
        <v>887.41380159250104</v>
      </c>
      <c r="V10" s="32"/>
      <c r="W10" s="32"/>
      <c r="X10" s="199"/>
      <c r="Y10" s="199"/>
      <c r="Z10" s="199"/>
      <c r="AA10" s="199"/>
      <c r="AB10" s="200"/>
      <c r="AC10" s="199"/>
      <c r="AD10" s="199"/>
      <c r="AE10" s="199"/>
      <c r="AF10" s="199"/>
      <c r="AG10" s="199"/>
      <c r="AH10" s="200"/>
      <c r="AI10" s="199"/>
      <c r="AJ10" s="199"/>
      <c r="AK10" s="199"/>
      <c r="AL10" s="199"/>
      <c r="AM10" s="199"/>
      <c r="AN10" s="200"/>
    </row>
    <row r="11" spans="2:40" ht="27.95" customHeight="1">
      <c r="B11" s="27" t="s">
        <v>138</v>
      </c>
      <c r="C11" s="29"/>
      <c r="D11" s="30"/>
      <c r="E11" s="31">
        <v>1728</v>
      </c>
      <c r="F11" s="31"/>
      <c r="G11" s="31">
        <v>3364.0644800000005</v>
      </c>
      <c r="H11" s="31"/>
      <c r="I11" s="32">
        <v>1946.7965740740744</v>
      </c>
      <c r="J11" s="30"/>
      <c r="K11" s="31">
        <v>34467</v>
      </c>
      <c r="L11" s="33"/>
      <c r="M11" s="31">
        <v>96663.401359999989</v>
      </c>
      <c r="N11" s="33"/>
      <c r="O11" s="32">
        <v>2804.5203052194847</v>
      </c>
      <c r="P11" s="30"/>
      <c r="Q11" s="31">
        <v>19616</v>
      </c>
      <c r="R11" s="33"/>
      <c r="S11" s="31">
        <v>26326.523949999992</v>
      </c>
      <c r="T11" s="33"/>
      <c r="U11" s="32">
        <v>1342.0944101753666</v>
      </c>
      <c r="V11" s="32"/>
      <c r="W11" s="32"/>
      <c r="X11" s="199"/>
      <c r="Y11" s="199"/>
      <c r="Z11" s="199"/>
      <c r="AA11" s="199"/>
      <c r="AB11" s="200"/>
      <c r="AC11" s="199"/>
      <c r="AD11" s="199"/>
      <c r="AE11" s="199"/>
      <c r="AF11" s="199"/>
      <c r="AG11" s="199"/>
      <c r="AH11" s="200"/>
      <c r="AI11" s="199"/>
      <c r="AJ11" s="199"/>
      <c r="AK11" s="199"/>
      <c r="AL11" s="199"/>
      <c r="AM11" s="199"/>
      <c r="AN11" s="200"/>
    </row>
    <row r="12" spans="2:40" ht="27.95" customHeight="1">
      <c r="B12" s="27" t="s">
        <v>139</v>
      </c>
      <c r="C12" s="29"/>
      <c r="D12" s="30"/>
      <c r="E12" s="31">
        <v>86874</v>
      </c>
      <c r="F12" s="31"/>
      <c r="G12" s="31">
        <v>116036.88363000003</v>
      </c>
      <c r="H12" s="31"/>
      <c r="I12" s="32">
        <v>1335.691733199807</v>
      </c>
      <c r="J12" s="30"/>
      <c r="K12" s="31">
        <v>55684</v>
      </c>
      <c r="L12" s="33"/>
      <c r="M12" s="31">
        <v>84407.61718999999</v>
      </c>
      <c r="N12" s="33"/>
      <c r="O12" s="32">
        <v>1515.8325046692046</v>
      </c>
      <c r="P12" s="30"/>
      <c r="Q12" s="31">
        <v>50012</v>
      </c>
      <c r="R12" s="33"/>
      <c r="S12" s="31">
        <v>54411.133180000012</v>
      </c>
      <c r="T12" s="33"/>
      <c r="U12" s="32">
        <v>1087.9615528273218</v>
      </c>
      <c r="V12" s="32"/>
      <c r="W12" s="32"/>
      <c r="X12" s="199"/>
      <c r="Y12" s="199"/>
      <c r="Z12" s="199"/>
      <c r="AA12" s="199"/>
      <c r="AB12" s="200"/>
      <c r="AC12" s="199"/>
      <c r="AD12" s="199"/>
      <c r="AE12" s="199"/>
      <c r="AF12" s="199"/>
      <c r="AG12" s="199"/>
      <c r="AH12" s="200"/>
      <c r="AI12" s="199"/>
      <c r="AJ12" s="199"/>
      <c r="AK12" s="199"/>
      <c r="AL12" s="199"/>
      <c r="AM12" s="199"/>
      <c r="AN12" s="200"/>
    </row>
    <row r="13" spans="2:40" ht="27.95" customHeight="1">
      <c r="B13" s="27" t="s">
        <v>140</v>
      </c>
      <c r="C13" s="29"/>
      <c r="D13" s="30"/>
      <c r="E13" s="31">
        <v>11698</v>
      </c>
      <c r="F13" s="31"/>
      <c r="G13" s="31">
        <v>14963.748069999996</v>
      </c>
      <c r="H13" s="31"/>
      <c r="I13" s="32">
        <v>1279.171488288596</v>
      </c>
      <c r="J13" s="30"/>
      <c r="K13" s="31">
        <v>10358</v>
      </c>
      <c r="L13" s="33"/>
      <c r="M13" s="31">
        <v>19836.768199999995</v>
      </c>
      <c r="N13" s="33"/>
      <c r="O13" s="32">
        <v>1915.1156787024518</v>
      </c>
      <c r="P13" s="30"/>
      <c r="Q13" s="31">
        <v>8812</v>
      </c>
      <c r="R13" s="33"/>
      <c r="S13" s="31">
        <v>12782.37794</v>
      </c>
      <c r="T13" s="33"/>
      <c r="U13" s="32">
        <v>1450.5649046754424</v>
      </c>
      <c r="V13" s="32"/>
      <c r="W13" s="32"/>
      <c r="X13" s="199"/>
      <c r="Y13" s="199"/>
      <c r="Z13" s="199"/>
      <c r="AA13" s="199"/>
      <c r="AB13" s="200"/>
      <c r="AC13" s="199"/>
      <c r="AD13" s="199"/>
      <c r="AE13" s="199"/>
      <c r="AF13" s="199"/>
      <c r="AG13" s="199"/>
      <c r="AH13" s="200"/>
      <c r="AI13" s="199"/>
      <c r="AJ13" s="199"/>
      <c r="AK13" s="199"/>
      <c r="AL13" s="199"/>
      <c r="AM13" s="199"/>
      <c r="AN13" s="200"/>
    </row>
    <row r="14" spans="2:40" ht="27.95" customHeight="1">
      <c r="B14" s="27" t="s">
        <v>141</v>
      </c>
      <c r="C14" s="29"/>
      <c r="D14" s="30"/>
      <c r="E14" s="31">
        <v>2697</v>
      </c>
      <c r="F14" s="31"/>
      <c r="G14" s="31">
        <v>1333.8474899999997</v>
      </c>
      <c r="H14" s="31"/>
      <c r="I14" s="32">
        <v>494.56710789766396</v>
      </c>
      <c r="J14" s="30"/>
      <c r="K14" s="31">
        <v>190027</v>
      </c>
      <c r="L14" s="33"/>
      <c r="M14" s="31">
        <v>90240.34394999998</v>
      </c>
      <c r="N14" s="33"/>
      <c r="O14" s="32">
        <v>474.88169549590305</v>
      </c>
      <c r="P14" s="30"/>
      <c r="Q14" s="31">
        <v>17133</v>
      </c>
      <c r="R14" s="33"/>
      <c r="S14" s="31">
        <v>8536.2985199999966</v>
      </c>
      <c r="T14" s="33"/>
      <c r="U14" s="32">
        <v>498.23723340921003</v>
      </c>
      <c r="V14" s="32"/>
      <c r="W14" s="32"/>
      <c r="X14" s="199"/>
      <c r="Y14" s="199"/>
      <c r="Z14" s="199"/>
      <c r="AA14" s="199"/>
      <c r="AB14" s="200"/>
      <c r="AC14" s="199"/>
      <c r="AD14" s="199"/>
      <c r="AE14" s="199"/>
      <c r="AF14" s="199"/>
      <c r="AG14" s="199"/>
      <c r="AH14" s="200"/>
      <c r="AI14" s="199"/>
      <c r="AJ14" s="199"/>
      <c r="AK14" s="199"/>
      <c r="AL14" s="199"/>
      <c r="AM14" s="199"/>
      <c r="AN14" s="200"/>
    </row>
    <row r="15" spans="2:40" ht="16.149999999999999" customHeight="1">
      <c r="C15" s="29"/>
      <c r="D15" s="30"/>
      <c r="E15" s="31"/>
      <c r="F15" s="31"/>
      <c r="G15" s="31"/>
      <c r="H15" s="31"/>
      <c r="I15" s="32"/>
      <c r="J15" s="30"/>
      <c r="K15" s="31"/>
      <c r="L15" s="33"/>
      <c r="M15" s="31"/>
      <c r="N15" s="33"/>
      <c r="O15" s="32"/>
      <c r="P15" s="30"/>
      <c r="Q15" s="31"/>
      <c r="R15" s="33"/>
      <c r="S15" s="31"/>
      <c r="T15" s="33"/>
      <c r="U15" s="32"/>
      <c r="X15" s="199"/>
      <c r="Y15" s="199"/>
      <c r="Z15" s="199"/>
      <c r="AA15" s="199"/>
      <c r="AB15" s="200"/>
      <c r="AC15" s="199"/>
      <c r="AD15" s="199"/>
      <c r="AE15" s="199"/>
      <c r="AF15" s="199"/>
      <c r="AG15" s="199"/>
      <c r="AH15" s="200"/>
      <c r="AI15" s="199"/>
      <c r="AJ15" s="199"/>
      <c r="AK15" s="199"/>
      <c r="AL15" s="199"/>
      <c r="AM15" s="199"/>
      <c r="AN15" s="200"/>
    </row>
    <row r="16" spans="2:40" ht="19.5" customHeight="1">
      <c r="B16" s="245" t="s">
        <v>142</v>
      </c>
      <c r="C16" s="241"/>
      <c r="D16" s="242"/>
      <c r="E16" s="241">
        <v>968204</v>
      </c>
      <c r="F16" s="241"/>
      <c r="G16" s="241">
        <v>1125869.8790300007</v>
      </c>
      <c r="H16" s="241"/>
      <c r="I16" s="243">
        <v>1162.8436559134238</v>
      </c>
      <c r="J16" s="242"/>
      <c r="K16" s="241">
        <v>6481224</v>
      </c>
      <c r="L16" s="478"/>
      <c r="M16" s="241">
        <v>9353149.4120100029</v>
      </c>
      <c r="N16" s="478"/>
      <c r="O16" s="243">
        <v>1443.1146666138991</v>
      </c>
      <c r="P16" s="242"/>
      <c r="Q16" s="241">
        <v>2351454</v>
      </c>
      <c r="R16" s="478"/>
      <c r="S16" s="241">
        <v>2108888.5758800004</v>
      </c>
      <c r="T16" s="478"/>
      <c r="U16" s="243">
        <v>896.84449531226221</v>
      </c>
      <c r="X16" s="201"/>
      <c r="Y16" s="201"/>
      <c r="Z16" s="201"/>
      <c r="AA16" s="201"/>
      <c r="AB16" s="202"/>
      <c r="AC16" s="201"/>
      <c r="AD16" s="201"/>
      <c r="AE16" s="201"/>
      <c r="AF16" s="201"/>
      <c r="AG16" s="201"/>
      <c r="AH16" s="202"/>
      <c r="AI16" s="201"/>
      <c r="AJ16" s="201"/>
      <c r="AK16" s="201"/>
      <c r="AL16" s="201"/>
      <c r="AM16" s="201"/>
      <c r="AN16" s="202"/>
    </row>
    <row r="17" spans="2:23" ht="13.9" customHeight="1">
      <c r="B17" s="24"/>
      <c r="C17" s="25"/>
      <c r="D17" s="25"/>
      <c r="E17" s="324"/>
      <c r="F17" s="324"/>
      <c r="G17" s="324"/>
      <c r="H17" s="324"/>
      <c r="I17" s="324"/>
      <c r="J17" s="324"/>
      <c r="K17" s="324"/>
      <c r="L17" s="325"/>
      <c r="M17" s="324"/>
      <c r="N17" s="325"/>
      <c r="O17" s="324"/>
      <c r="P17" s="324"/>
      <c r="Q17" s="324"/>
      <c r="R17" s="325"/>
      <c r="S17" s="324"/>
      <c r="T17" s="325"/>
      <c r="U17" s="324"/>
    </row>
    <row r="18" spans="2:23" ht="50.25" customHeight="1">
      <c r="B18" s="480"/>
      <c r="C18" s="480"/>
      <c r="D18" s="28"/>
      <c r="O18" s="27" t="s">
        <v>124</v>
      </c>
      <c r="Q18" s="27" t="s">
        <v>124</v>
      </c>
      <c r="S18" s="27" t="s">
        <v>124</v>
      </c>
      <c r="U18" s="27" t="s">
        <v>124</v>
      </c>
    </row>
    <row r="19" spans="2:23" ht="9.9499999999999993" customHeight="1">
      <c r="B19" s="480"/>
      <c r="C19" s="480"/>
      <c r="D19" s="28"/>
    </row>
    <row r="20" spans="2:23" ht="27.95" customHeight="1">
      <c r="B20" s="481" t="s">
        <v>130</v>
      </c>
      <c r="C20" s="481"/>
      <c r="D20" s="296"/>
      <c r="E20" s="482" t="s">
        <v>104</v>
      </c>
      <c r="F20" s="482"/>
      <c r="G20" s="482"/>
      <c r="H20" s="482"/>
      <c r="I20" s="482"/>
      <c r="J20" s="326"/>
      <c r="K20" s="482" t="s">
        <v>105</v>
      </c>
      <c r="L20" s="482"/>
      <c r="M20" s="482"/>
      <c r="N20" s="482"/>
      <c r="O20" s="482"/>
      <c r="P20" s="326"/>
      <c r="Q20" s="482" t="s">
        <v>143</v>
      </c>
      <c r="R20" s="482"/>
      <c r="S20" s="482"/>
      <c r="T20" s="482"/>
      <c r="U20" s="482"/>
    </row>
    <row r="21" spans="2:23" ht="4.5" customHeight="1">
      <c r="B21" s="216"/>
      <c r="C21" s="216"/>
      <c r="D21" s="215"/>
      <c r="E21" s="216"/>
      <c r="F21" s="297"/>
      <c r="G21" s="297"/>
      <c r="H21" s="297"/>
      <c r="I21" s="297"/>
      <c r="J21" s="216"/>
      <c r="K21" s="216"/>
      <c r="L21" s="297"/>
      <c r="M21" s="297"/>
      <c r="N21" s="297"/>
      <c r="O21" s="297"/>
      <c r="P21" s="216"/>
      <c r="Q21" s="216"/>
      <c r="R21" s="297"/>
      <c r="S21" s="297"/>
      <c r="T21" s="297"/>
      <c r="U21" s="297"/>
    </row>
    <row r="22" spans="2:23" ht="27.95" customHeight="1">
      <c r="B22" s="298" t="s">
        <v>132</v>
      </c>
      <c r="C22" s="299"/>
      <c r="D22" s="181"/>
      <c r="E22" s="300" t="s">
        <v>7</v>
      </c>
      <c r="F22" s="301"/>
      <c r="G22" s="300" t="s">
        <v>133</v>
      </c>
      <c r="H22" s="301"/>
      <c r="I22" s="300" t="s">
        <v>134</v>
      </c>
      <c r="J22" s="302"/>
      <c r="K22" s="300" t="s">
        <v>7</v>
      </c>
      <c r="L22" s="301"/>
      <c r="M22" s="300" t="s">
        <v>133</v>
      </c>
      <c r="N22" s="301"/>
      <c r="O22" s="300" t="s">
        <v>134</v>
      </c>
      <c r="P22" s="302"/>
      <c r="Q22" s="300" t="s">
        <v>7</v>
      </c>
      <c r="R22" s="301"/>
      <c r="S22" s="300" t="s">
        <v>133</v>
      </c>
      <c r="T22" s="301"/>
      <c r="U22" s="300" t="s">
        <v>134</v>
      </c>
    </row>
    <row r="23" spans="2:23" ht="9.9499999999999993" customHeight="1">
      <c r="B23" s="486"/>
      <c r="C23" s="486"/>
      <c r="L23" s="303"/>
      <c r="N23" s="303"/>
      <c r="R23" s="304"/>
      <c r="T23" s="304"/>
    </row>
    <row r="24" spans="2:23" ht="19.5" customHeight="1">
      <c r="B24" s="27" t="s">
        <v>135</v>
      </c>
      <c r="C24" s="29"/>
      <c r="D24" s="30"/>
      <c r="E24" s="31">
        <v>261362</v>
      </c>
      <c r="F24" s="31"/>
      <c r="G24" s="31">
        <v>135005.58872000003</v>
      </c>
      <c r="H24" s="31"/>
      <c r="I24" s="32">
        <v>516.54635608849037</v>
      </c>
      <c r="J24" s="30"/>
      <c r="K24" s="31">
        <v>33657</v>
      </c>
      <c r="L24" s="33"/>
      <c r="M24" s="31">
        <v>25988.904900000001</v>
      </c>
      <c r="N24" s="33"/>
      <c r="O24" s="32">
        <v>772.16938229788752</v>
      </c>
      <c r="P24" s="30"/>
      <c r="Q24" s="31">
        <v>7577246</v>
      </c>
      <c r="R24" s="33"/>
      <c r="S24" s="31">
        <v>10380424.699930003</v>
      </c>
      <c r="T24" s="33"/>
      <c r="U24" s="32">
        <v>1369.9469041826017</v>
      </c>
      <c r="W24" s="35"/>
    </row>
    <row r="25" spans="2:23" ht="27.95" customHeight="1">
      <c r="B25" s="27" t="s">
        <v>136</v>
      </c>
      <c r="C25" s="29"/>
      <c r="D25" s="30"/>
      <c r="E25" s="31">
        <v>62589</v>
      </c>
      <c r="F25" s="31"/>
      <c r="G25" s="31">
        <v>25857.635619999994</v>
      </c>
      <c r="H25" s="31"/>
      <c r="I25" s="32">
        <v>413.13386729297468</v>
      </c>
      <c r="J25" s="30"/>
      <c r="K25" s="31">
        <v>9926</v>
      </c>
      <c r="L25" s="33"/>
      <c r="M25" s="31">
        <v>5633.6171099999983</v>
      </c>
      <c r="N25" s="33"/>
      <c r="O25" s="32">
        <v>567.56166733830332</v>
      </c>
      <c r="P25" s="30"/>
      <c r="Q25" s="31">
        <v>1991304</v>
      </c>
      <c r="R25" s="33"/>
      <c r="S25" s="31">
        <v>1724912.3376600004</v>
      </c>
      <c r="T25" s="33"/>
      <c r="U25" s="32">
        <v>866.22250427860354</v>
      </c>
      <c r="W25" s="35"/>
    </row>
    <row r="26" spans="2:23" ht="27.95" customHeight="1">
      <c r="B26" s="27" t="s">
        <v>137</v>
      </c>
      <c r="C26" s="29"/>
      <c r="D26" s="30"/>
      <c r="E26" s="31">
        <v>4742</v>
      </c>
      <c r="F26" s="31"/>
      <c r="G26" s="31">
        <v>2944.0592299999994</v>
      </c>
      <c r="H26" s="31"/>
      <c r="I26" s="32">
        <v>620.84758118937145</v>
      </c>
      <c r="J26" s="30"/>
      <c r="K26" s="31">
        <v>1288</v>
      </c>
      <c r="L26" s="33"/>
      <c r="M26" s="31">
        <v>1020.7919099999997</v>
      </c>
      <c r="N26" s="33"/>
      <c r="O26" s="32">
        <v>792.54030279503081</v>
      </c>
      <c r="P26" s="30"/>
      <c r="Q26" s="31">
        <v>116790</v>
      </c>
      <c r="R26" s="33"/>
      <c r="S26" s="31">
        <v>150118.41885999986</v>
      </c>
      <c r="T26" s="33"/>
      <c r="U26" s="32">
        <v>1285.3704842880372</v>
      </c>
      <c r="W26" s="35"/>
    </row>
    <row r="27" spans="2:23" ht="27.95" customHeight="1">
      <c r="B27" s="27" t="s">
        <v>138</v>
      </c>
      <c r="C27" s="29"/>
      <c r="D27" s="30"/>
      <c r="E27" s="31">
        <v>1845</v>
      </c>
      <c r="F27" s="31"/>
      <c r="G27" s="31">
        <v>1718.6831299999999</v>
      </c>
      <c r="H27" s="31"/>
      <c r="I27" s="32">
        <v>931.53557181571807</v>
      </c>
      <c r="J27" s="30"/>
      <c r="K27" s="31">
        <v>659</v>
      </c>
      <c r="L27" s="33"/>
      <c r="M27" s="31">
        <v>807.10117999999989</v>
      </c>
      <c r="N27" s="33"/>
      <c r="O27" s="32">
        <v>1224.7362367223063</v>
      </c>
      <c r="P27" s="30"/>
      <c r="Q27" s="31">
        <v>58315</v>
      </c>
      <c r="R27" s="33"/>
      <c r="S27" s="31">
        <v>128879.77409999997</v>
      </c>
      <c r="T27" s="33"/>
      <c r="U27" s="32">
        <v>2210.0621469604725</v>
      </c>
      <c r="W27" s="35"/>
    </row>
    <row r="28" spans="2:23" ht="27.95" customHeight="1">
      <c r="B28" s="27" t="s">
        <v>139</v>
      </c>
      <c r="C28" s="29"/>
      <c r="D28" s="30"/>
      <c r="E28" s="31">
        <v>10191</v>
      </c>
      <c r="F28" s="31"/>
      <c r="G28" s="31">
        <v>5189.9737100000002</v>
      </c>
      <c r="H28" s="31"/>
      <c r="I28" s="32">
        <v>509.27030811500344</v>
      </c>
      <c r="J28" s="30"/>
      <c r="K28" s="31">
        <v>443</v>
      </c>
      <c r="L28" s="33"/>
      <c r="M28" s="31">
        <v>488.44513000000012</v>
      </c>
      <c r="N28" s="33"/>
      <c r="O28" s="32">
        <v>1102.5849435665916</v>
      </c>
      <c r="P28" s="30"/>
      <c r="Q28" s="31">
        <v>203204</v>
      </c>
      <c r="R28" s="33"/>
      <c r="S28" s="31">
        <v>260534.05284000034</v>
      </c>
      <c r="T28" s="33"/>
      <c r="U28" s="32">
        <v>1282.1305330603745</v>
      </c>
      <c r="W28" s="35"/>
    </row>
    <row r="29" spans="2:23" ht="27.95" customHeight="1">
      <c r="B29" s="27" t="s">
        <v>140</v>
      </c>
      <c r="C29" s="29"/>
      <c r="D29" s="30"/>
      <c r="E29" s="31">
        <v>1010</v>
      </c>
      <c r="F29" s="31"/>
      <c r="G29" s="31">
        <v>970.37552000000017</v>
      </c>
      <c r="H29" s="31"/>
      <c r="I29" s="32">
        <v>960.76784158415853</v>
      </c>
      <c r="J29" s="30"/>
      <c r="K29" s="31">
        <v>198</v>
      </c>
      <c r="L29" s="33"/>
      <c r="M29" s="31">
        <v>291.54399999999998</v>
      </c>
      <c r="N29" s="33"/>
      <c r="O29" s="32">
        <v>1472.4444444444443</v>
      </c>
      <c r="P29" s="30"/>
      <c r="Q29" s="31">
        <v>32076</v>
      </c>
      <c r="R29" s="33"/>
      <c r="S29" s="31">
        <v>48844.813729999973</v>
      </c>
      <c r="T29" s="33"/>
      <c r="U29" s="32">
        <v>1522.7838174959463</v>
      </c>
      <c r="W29" s="35"/>
    </row>
    <row r="30" spans="2:23" ht="27.95" customHeight="1">
      <c r="B30" s="27" t="s">
        <v>141</v>
      </c>
      <c r="C30" s="29"/>
      <c r="D30" s="30"/>
      <c r="E30" s="31"/>
      <c r="F30" s="31"/>
      <c r="G30" s="31"/>
      <c r="H30" s="31"/>
      <c r="I30" s="32"/>
      <c r="J30" s="30"/>
      <c r="K30" s="31"/>
      <c r="L30" s="33"/>
      <c r="M30" s="31"/>
      <c r="N30" s="33"/>
      <c r="O30" s="32"/>
      <c r="P30" s="30"/>
      <c r="Q30" s="31">
        <v>209857</v>
      </c>
      <c r="R30" s="33"/>
      <c r="S30" s="31">
        <v>100110.48995999996</v>
      </c>
      <c r="T30" s="33"/>
      <c r="U30" s="32">
        <v>477.04146137607972</v>
      </c>
      <c r="W30" s="35"/>
    </row>
    <row r="31" spans="2:23" ht="16.149999999999999" customHeight="1">
      <c r="C31" s="29"/>
      <c r="D31" s="30"/>
      <c r="E31" s="31"/>
      <c r="F31" s="31"/>
      <c r="G31" s="31"/>
      <c r="H31" s="31"/>
      <c r="I31" s="32"/>
      <c r="J31" s="30"/>
      <c r="K31" s="31"/>
      <c r="L31" s="33"/>
      <c r="M31" s="31"/>
      <c r="N31" s="33"/>
      <c r="O31" s="32"/>
      <c r="P31" s="30"/>
      <c r="Q31" s="31"/>
      <c r="R31" s="33"/>
      <c r="S31" s="31"/>
      <c r="T31" s="33"/>
      <c r="U31" s="32"/>
      <c r="W31" s="35"/>
    </row>
    <row r="32" spans="2:23" ht="24" customHeight="1">
      <c r="B32" s="245" t="s">
        <v>142</v>
      </c>
      <c r="C32" s="241"/>
      <c r="D32" s="242"/>
      <c r="E32" s="241">
        <v>341739</v>
      </c>
      <c r="F32" s="241"/>
      <c r="G32" s="241">
        <v>171686.3159299999</v>
      </c>
      <c r="H32" s="241"/>
      <c r="I32" s="243">
        <v>502.39017475324704</v>
      </c>
      <c r="J32" s="242"/>
      <c r="K32" s="241">
        <v>46171</v>
      </c>
      <c r="L32" s="244"/>
      <c r="M32" s="241">
        <v>34230.404229999993</v>
      </c>
      <c r="N32" s="244"/>
      <c r="O32" s="243">
        <v>741.38321088995235</v>
      </c>
      <c r="P32" s="242"/>
      <c r="Q32" s="241">
        <v>10188792</v>
      </c>
      <c r="R32" s="244"/>
      <c r="S32" s="241">
        <v>12793824.587080006</v>
      </c>
      <c r="T32" s="244"/>
      <c r="U32" s="243">
        <v>1255.6762948031528</v>
      </c>
      <c r="W32" s="35"/>
    </row>
    <row r="33" spans="2:40" ht="9.9499999999999993" customHeight="1">
      <c r="B33" s="487"/>
      <c r="C33" s="487"/>
      <c r="D33" s="30"/>
      <c r="J33" s="30"/>
      <c r="P33" s="30"/>
    </row>
    <row r="34" spans="2:40" ht="50.1" customHeight="1">
      <c r="B34" s="487"/>
      <c r="C34" s="487"/>
      <c r="D34" s="30"/>
      <c r="E34" s="27" t="s">
        <v>124</v>
      </c>
      <c r="G34" s="27" t="s">
        <v>124</v>
      </c>
      <c r="I34" s="27" t="s">
        <v>124</v>
      </c>
      <c r="J34" s="29"/>
      <c r="K34" s="27" t="s">
        <v>124</v>
      </c>
      <c r="M34" s="27" t="s">
        <v>124</v>
      </c>
      <c r="O34" s="27" t="s">
        <v>124</v>
      </c>
      <c r="Q34" s="27" t="s">
        <v>124</v>
      </c>
      <c r="S34" s="27" t="s">
        <v>124</v>
      </c>
      <c r="U34" s="27" t="s">
        <v>124</v>
      </c>
    </row>
    <row r="35" spans="2:40" ht="68.099999999999994" customHeight="1">
      <c r="B35" s="24" t="s">
        <v>144</v>
      </c>
      <c r="C35" s="2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2:40" ht="27.95" customHeight="1">
      <c r="B36" s="37" t="s">
        <v>219</v>
      </c>
      <c r="C36" s="2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2:40" ht="24.95" customHeight="1">
      <c r="B37" s="488"/>
      <c r="C37" s="488"/>
      <c r="D37" s="28"/>
      <c r="E37" s="28"/>
      <c r="F37" s="28"/>
      <c r="G37" s="28"/>
      <c r="H37" s="28"/>
      <c r="I37" s="28"/>
      <c r="J37" s="28"/>
      <c r="K37" s="28"/>
      <c r="L37" s="305"/>
      <c r="M37" s="28"/>
      <c r="N37" s="305"/>
      <c r="O37" s="28"/>
      <c r="P37" s="28"/>
      <c r="Q37" s="28"/>
      <c r="R37" s="305"/>
      <c r="S37" s="28"/>
      <c r="T37" s="305"/>
      <c r="U37" s="28"/>
    </row>
    <row r="38" spans="2:40" ht="27.95" customHeight="1">
      <c r="B38" s="482" t="s">
        <v>146</v>
      </c>
      <c r="C38" s="489"/>
      <c r="D38" s="306"/>
      <c r="E38" s="482" t="s">
        <v>145</v>
      </c>
      <c r="F38" s="483"/>
      <c r="G38" s="483"/>
      <c r="H38" s="483"/>
      <c r="I38" s="483"/>
      <c r="J38" s="306"/>
      <c r="K38" s="482" t="s">
        <v>142</v>
      </c>
      <c r="L38" s="483"/>
      <c r="M38" s="483"/>
      <c r="N38" s="483"/>
      <c r="O38" s="483"/>
      <c r="P38" s="306"/>
      <c r="Q38" s="484" t="s">
        <v>169</v>
      </c>
      <c r="R38" s="485"/>
      <c r="S38" s="485"/>
      <c r="T38" s="485"/>
      <c r="U38" s="485"/>
      <c r="X38" s="199"/>
      <c r="Y38" s="204"/>
      <c r="Z38" s="199"/>
      <c r="AA38" s="203"/>
      <c r="AB38" s="200"/>
      <c r="AC38" s="203"/>
      <c r="AD38" s="199"/>
      <c r="AE38" s="204"/>
      <c r="AF38" s="199"/>
      <c r="AG38" s="203"/>
      <c r="AH38" s="200"/>
      <c r="AI38" s="203"/>
      <c r="AJ38" s="200"/>
      <c r="AK38" s="200"/>
      <c r="AL38" s="200"/>
      <c r="AM38" s="200"/>
      <c r="AN38" s="200"/>
    </row>
    <row r="39" spans="2:40" ht="4.5" customHeight="1">
      <c r="B39" s="482"/>
      <c r="C39" s="489"/>
      <c r="D39" s="308"/>
      <c r="E39" s="297"/>
      <c r="F39" s="309"/>
      <c r="G39" s="309"/>
      <c r="H39" s="309"/>
      <c r="I39" s="309"/>
      <c r="J39" s="308"/>
      <c r="K39" s="297"/>
      <c r="L39" s="309"/>
      <c r="M39" s="309"/>
      <c r="N39" s="309"/>
      <c r="O39" s="309"/>
      <c r="P39" s="308"/>
      <c r="Q39" s="297"/>
      <c r="R39" s="309"/>
      <c r="S39" s="309"/>
      <c r="T39" s="309"/>
      <c r="U39" s="309"/>
      <c r="X39" s="199"/>
      <c r="Y39" s="204"/>
      <c r="Z39" s="199"/>
      <c r="AA39" s="203"/>
      <c r="AB39" s="200"/>
      <c r="AC39" s="203"/>
      <c r="AD39" s="199"/>
      <c r="AE39" s="204"/>
      <c r="AF39" s="199"/>
      <c r="AG39" s="203"/>
      <c r="AH39" s="200"/>
      <c r="AI39" s="203"/>
      <c r="AJ39" s="200"/>
      <c r="AK39" s="200"/>
      <c r="AL39" s="200"/>
      <c r="AM39" s="200"/>
      <c r="AN39" s="200"/>
    </row>
    <row r="40" spans="2:40" ht="27.95" customHeight="1">
      <c r="B40" s="489" t="s">
        <v>146</v>
      </c>
      <c r="C40" s="489"/>
      <c r="D40" s="181"/>
      <c r="E40" s="300" t="s">
        <v>7</v>
      </c>
      <c r="F40" s="307"/>
      <c r="G40" s="300"/>
      <c r="H40" s="307"/>
      <c r="I40" s="300" t="s">
        <v>134</v>
      </c>
      <c r="J40" s="302"/>
      <c r="K40" s="300" t="s">
        <v>7</v>
      </c>
      <c r="L40" s="301"/>
      <c r="M40" s="300"/>
      <c r="N40" s="301"/>
      <c r="O40" s="300" t="s">
        <v>134</v>
      </c>
      <c r="P40" s="302"/>
      <c r="Q40" s="300" t="s">
        <v>7</v>
      </c>
      <c r="R40" s="301"/>
      <c r="S40" s="300"/>
      <c r="T40" s="301"/>
      <c r="U40" s="300" t="s">
        <v>134</v>
      </c>
      <c r="X40" s="199"/>
      <c r="Y40" s="204"/>
      <c r="Z40" s="199"/>
      <c r="AA40" s="203"/>
      <c r="AB40" s="200"/>
      <c r="AC40" s="203"/>
      <c r="AD40" s="199"/>
      <c r="AE40" s="204"/>
      <c r="AF40" s="199"/>
      <c r="AG40" s="203"/>
      <c r="AH40" s="200"/>
      <c r="AI40" s="203"/>
      <c r="AJ40" s="200"/>
      <c r="AK40" s="200"/>
      <c r="AL40" s="200"/>
      <c r="AM40" s="200"/>
      <c r="AN40" s="200"/>
    </row>
    <row r="41" spans="2:40" ht="9.9499999999999993" customHeight="1">
      <c r="B41" s="486"/>
      <c r="C41" s="486"/>
      <c r="X41" s="199"/>
      <c r="Y41" s="204"/>
      <c r="Z41" s="199"/>
      <c r="AA41" s="203"/>
      <c r="AB41" s="200"/>
      <c r="AC41" s="203"/>
      <c r="AD41" s="199"/>
      <c r="AE41" s="204"/>
      <c r="AF41" s="199"/>
      <c r="AG41" s="203"/>
      <c r="AH41" s="200"/>
      <c r="AI41" s="203"/>
      <c r="AJ41" s="200"/>
      <c r="AK41" s="200"/>
      <c r="AL41" s="200"/>
      <c r="AM41" s="200"/>
      <c r="AN41" s="200"/>
    </row>
    <row r="42" spans="2:40" ht="18" customHeight="1">
      <c r="B42" s="27" t="s">
        <v>48</v>
      </c>
      <c r="E42" s="31">
        <v>7100</v>
      </c>
      <c r="F42" s="432"/>
      <c r="G42" s="31"/>
      <c r="I42" s="32">
        <v>1099.2915943661969</v>
      </c>
      <c r="K42" s="31">
        <v>8999</v>
      </c>
      <c r="L42" s="31"/>
      <c r="M42" s="31"/>
      <c r="O42" s="32">
        <v>1075.5426425158348</v>
      </c>
      <c r="Q42" s="32">
        <v>78.897655295032791</v>
      </c>
      <c r="R42" s="32"/>
      <c r="S42" s="32"/>
      <c r="T42" s="32"/>
      <c r="U42" s="32">
        <v>102.20809021526196</v>
      </c>
    </row>
    <row r="43" spans="2:40" ht="9.9499999999999993" customHeight="1">
      <c r="E43" s="31"/>
      <c r="F43" s="432"/>
      <c r="G43" s="31"/>
      <c r="I43" s="32"/>
      <c r="K43" s="31"/>
      <c r="L43" s="31"/>
      <c r="M43" s="31"/>
      <c r="O43" s="32"/>
      <c r="Q43" s="32"/>
      <c r="R43" s="32"/>
      <c r="S43" s="32"/>
      <c r="T43" s="32"/>
      <c r="U43" s="32"/>
    </row>
    <row r="44" spans="2:40" ht="18" customHeight="1">
      <c r="B44" s="27" t="s">
        <v>49</v>
      </c>
      <c r="E44" s="31">
        <v>25282</v>
      </c>
      <c r="F44" s="432"/>
      <c r="G44" s="31"/>
      <c r="I44" s="32">
        <v>1619.9023305118283</v>
      </c>
      <c r="K44" s="31">
        <v>30526</v>
      </c>
      <c r="L44" s="31"/>
      <c r="M44" s="31"/>
      <c r="O44" s="32">
        <v>1520.8864954465062</v>
      </c>
      <c r="Q44" s="32">
        <v>82.821201598637231</v>
      </c>
      <c r="R44" s="32"/>
      <c r="S44" s="32"/>
      <c r="T44" s="32"/>
      <c r="U44" s="32">
        <v>106.51040267382037</v>
      </c>
    </row>
    <row r="45" spans="2:40" ht="9.9499999999999993" customHeight="1">
      <c r="B45" s="487"/>
      <c r="C45" s="487"/>
      <c r="D45" s="310"/>
      <c r="E45" s="433"/>
      <c r="F45" s="433"/>
      <c r="G45" s="433"/>
      <c r="H45" s="433"/>
      <c r="I45" s="433"/>
      <c r="J45" s="310"/>
      <c r="K45" s="29"/>
      <c r="L45" s="315"/>
      <c r="M45" s="29"/>
      <c r="N45" s="315"/>
      <c r="O45" s="29"/>
      <c r="P45" s="310"/>
      <c r="R45" s="434"/>
      <c r="T45" s="434"/>
    </row>
    <row r="46" spans="2:40">
      <c r="D46" s="32"/>
      <c r="E46" s="32"/>
      <c r="F46" s="32"/>
      <c r="G46" s="32"/>
      <c r="H46" s="32"/>
      <c r="I46" s="32"/>
    </row>
    <row r="47" spans="2:40">
      <c r="D47" s="32"/>
      <c r="E47" s="32"/>
      <c r="F47" s="32"/>
      <c r="G47" s="32"/>
      <c r="H47" s="32"/>
      <c r="I47" s="32"/>
    </row>
    <row r="48" spans="2:40">
      <c r="D48" s="32"/>
      <c r="E48" s="32"/>
      <c r="F48" s="32"/>
      <c r="G48" s="32"/>
      <c r="H48" s="32"/>
      <c r="I48" s="32"/>
      <c r="Q48" s="38"/>
    </row>
    <row r="49" spans="4:9">
      <c r="D49" s="32"/>
      <c r="E49" s="32"/>
      <c r="F49" s="32"/>
      <c r="G49" s="32"/>
      <c r="H49" s="32"/>
      <c r="I49" s="32"/>
    </row>
    <row r="50" spans="4:9">
      <c r="D50" s="32"/>
      <c r="E50" s="32"/>
      <c r="F50" s="32"/>
      <c r="G50" s="32"/>
      <c r="H50" s="32"/>
      <c r="I50" s="32"/>
    </row>
    <row r="51" spans="4:9">
      <c r="D51" s="32"/>
      <c r="E51" s="32"/>
      <c r="F51" s="32"/>
      <c r="G51" s="32"/>
      <c r="H51" s="32"/>
      <c r="I51" s="32"/>
    </row>
    <row r="52" spans="4:9">
      <c r="D52" s="32"/>
      <c r="E52" s="32"/>
      <c r="F52" s="32"/>
      <c r="G52" s="32"/>
      <c r="H52" s="32"/>
      <c r="I52" s="32"/>
    </row>
    <row r="53" spans="4:9">
      <c r="D53" s="32"/>
      <c r="E53" s="32"/>
      <c r="F53" s="32"/>
      <c r="G53" s="32"/>
      <c r="H53" s="32"/>
      <c r="I53" s="32"/>
    </row>
    <row r="54" spans="4:9">
      <c r="D54" s="32"/>
      <c r="E54" s="32"/>
      <c r="F54" s="32"/>
      <c r="G54" s="32"/>
      <c r="H54" s="32"/>
      <c r="I54" s="32"/>
    </row>
    <row r="55" spans="4:9">
      <c r="D55" s="32"/>
      <c r="E55" s="32"/>
      <c r="F55" s="32"/>
      <c r="G55" s="32"/>
      <c r="H55" s="32"/>
      <c r="I55" s="32"/>
    </row>
    <row r="56" spans="4:9">
      <c r="D56" s="32"/>
      <c r="E56" s="32"/>
      <c r="F56" s="32"/>
      <c r="G56" s="32"/>
      <c r="H56" s="32"/>
      <c r="I56" s="32"/>
    </row>
    <row r="57" spans="4:9">
      <c r="D57" s="32"/>
      <c r="E57" s="32"/>
      <c r="F57" s="32"/>
      <c r="G57" s="32"/>
      <c r="H57" s="32"/>
      <c r="I57" s="32"/>
    </row>
    <row r="58" spans="4:9">
      <c r="D58" s="32"/>
      <c r="E58" s="32"/>
      <c r="F58" s="32"/>
      <c r="G58" s="32"/>
      <c r="H58" s="32"/>
      <c r="I58" s="32"/>
    </row>
    <row r="59" spans="4:9">
      <c r="D59" s="32"/>
      <c r="E59" s="32"/>
      <c r="F59" s="32"/>
      <c r="G59" s="32"/>
      <c r="H59" s="32"/>
      <c r="I59" s="32"/>
    </row>
    <row r="60" spans="4:9">
      <c r="D60" s="32"/>
      <c r="E60" s="32"/>
      <c r="F60" s="32"/>
      <c r="G60" s="32"/>
      <c r="H60" s="32"/>
      <c r="I60" s="32"/>
    </row>
    <row r="61" spans="4:9">
      <c r="D61" s="32"/>
      <c r="E61" s="32"/>
      <c r="F61" s="32"/>
      <c r="G61" s="32"/>
      <c r="H61" s="32"/>
      <c r="I61" s="32"/>
    </row>
    <row r="62" spans="4:9">
      <c r="D62" s="32"/>
      <c r="E62" s="32"/>
      <c r="F62" s="32"/>
      <c r="G62" s="32"/>
      <c r="H62" s="32"/>
      <c r="I62" s="32"/>
    </row>
    <row r="63" spans="4:9">
      <c r="D63" s="32"/>
      <c r="E63" s="32"/>
      <c r="F63" s="32"/>
      <c r="G63" s="32"/>
      <c r="H63" s="32"/>
      <c r="I63" s="32"/>
    </row>
    <row r="64" spans="4:9">
      <c r="D64" s="32"/>
      <c r="E64" s="32"/>
      <c r="F64" s="32"/>
      <c r="G64" s="32"/>
      <c r="H64" s="32"/>
      <c r="I64" s="32"/>
    </row>
    <row r="65" spans="4:9">
      <c r="D65" s="32"/>
      <c r="E65" s="32"/>
      <c r="F65" s="32"/>
      <c r="G65" s="32"/>
      <c r="H65" s="32"/>
      <c r="I65" s="32"/>
    </row>
    <row r="66" spans="4:9">
      <c r="D66" s="32"/>
      <c r="E66" s="32"/>
      <c r="F66" s="32"/>
      <c r="G66" s="32"/>
      <c r="H66" s="32"/>
      <c r="I66" s="32"/>
    </row>
    <row r="67" spans="4:9">
      <c r="D67" s="32"/>
      <c r="E67" s="32"/>
      <c r="F67" s="32"/>
      <c r="G67" s="32"/>
      <c r="H67" s="32"/>
      <c r="I67" s="32"/>
    </row>
    <row r="68" spans="4:9">
      <c r="D68" s="32"/>
      <c r="E68" s="32"/>
      <c r="F68" s="32"/>
      <c r="G68" s="32"/>
      <c r="H68" s="32"/>
      <c r="I68" s="32"/>
    </row>
    <row r="69" spans="4:9">
      <c r="D69" s="32"/>
      <c r="E69" s="32"/>
      <c r="F69" s="32"/>
      <c r="G69" s="32"/>
      <c r="H69" s="32"/>
      <c r="I69" s="32"/>
    </row>
    <row r="70" spans="4:9">
      <c r="D70" s="32"/>
      <c r="E70" s="32"/>
      <c r="F70" s="32"/>
      <c r="G70" s="32"/>
      <c r="H70" s="32"/>
      <c r="I70" s="32"/>
    </row>
    <row r="71" spans="4:9">
      <c r="D71" s="32"/>
      <c r="E71" s="32"/>
      <c r="F71" s="32"/>
      <c r="G71" s="32"/>
      <c r="H71" s="32"/>
      <c r="I71" s="32"/>
    </row>
    <row r="72" spans="4:9">
      <c r="D72" s="32"/>
      <c r="E72" s="32"/>
      <c r="F72" s="32"/>
      <c r="G72" s="32"/>
      <c r="H72" s="32"/>
      <c r="I72" s="32"/>
    </row>
    <row r="73" spans="4:9">
      <c r="D73" s="32"/>
      <c r="E73" s="32"/>
      <c r="F73" s="32"/>
      <c r="G73" s="32"/>
      <c r="H73" s="32"/>
      <c r="I73" s="32"/>
    </row>
    <row r="74" spans="4:9">
      <c r="D74" s="32"/>
      <c r="E74" s="32"/>
      <c r="F74" s="32"/>
      <c r="G74" s="32"/>
      <c r="H74" s="32"/>
      <c r="I74" s="32"/>
    </row>
    <row r="75" spans="4:9">
      <c r="D75" s="32"/>
      <c r="E75" s="32"/>
      <c r="F75" s="32"/>
      <c r="G75" s="32"/>
      <c r="H75" s="32"/>
      <c r="I75" s="32"/>
    </row>
    <row r="76" spans="4:9">
      <c r="D76" s="32"/>
      <c r="E76" s="32"/>
      <c r="F76" s="32"/>
      <c r="G76" s="32"/>
      <c r="H76" s="32"/>
      <c r="I76" s="32"/>
    </row>
    <row r="77" spans="4:9">
      <c r="D77" s="32"/>
      <c r="E77" s="32"/>
      <c r="F77" s="32"/>
      <c r="G77" s="32"/>
      <c r="H77" s="32"/>
      <c r="I77" s="32"/>
    </row>
    <row r="78" spans="4:9">
      <c r="D78" s="32"/>
      <c r="E78" s="32"/>
      <c r="F78" s="32"/>
      <c r="G78" s="32"/>
      <c r="H78" s="32"/>
      <c r="I78" s="32"/>
    </row>
    <row r="79" spans="4:9">
      <c r="D79" s="32"/>
      <c r="E79" s="32"/>
      <c r="F79" s="32"/>
      <c r="G79" s="32"/>
      <c r="H79" s="32"/>
      <c r="I79" s="32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zoomScaleNormal="100" workbookViewId="0">
      <selection activeCell="V17" sqref="V17"/>
    </sheetView>
  </sheetViews>
  <sheetFormatPr baseColWidth="10" defaultColWidth="10.140625" defaultRowHeight="12.75"/>
  <cols>
    <col min="1" max="1" width="2" style="39" customWidth="1"/>
    <col min="2" max="2" width="8.28515625" style="39" customWidth="1"/>
    <col min="3" max="6" width="10.7109375" style="39" customWidth="1"/>
    <col min="7" max="8" width="10.7109375" style="39" hidden="1" customWidth="1"/>
    <col min="9" max="14" width="10.7109375" style="39" customWidth="1"/>
    <col min="15" max="16" width="10.7109375" style="39" hidden="1" customWidth="1"/>
    <col min="17" max="18" width="10.7109375" style="39" customWidth="1"/>
    <col min="19" max="19" width="6.28515625" style="39" customWidth="1"/>
    <col min="20" max="22" width="7.7109375" style="39" customWidth="1"/>
    <col min="23" max="16384" width="10.140625" style="39"/>
  </cols>
  <sheetData>
    <row r="1" spans="1:37" ht="18.95" customHeight="1">
      <c r="B1" s="494" t="s">
        <v>170</v>
      </c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</row>
    <row r="2" spans="1:37" ht="18.95" customHeight="1">
      <c r="B2" s="496" t="s">
        <v>220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T2" s="7" t="s">
        <v>168</v>
      </c>
      <c r="V2" s="197"/>
    </row>
    <row r="3" spans="1:37" ht="18.95" customHeight="1">
      <c r="B3" s="496" t="s">
        <v>173</v>
      </c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</row>
    <row r="4" spans="1:37" ht="14.25" customHeight="1">
      <c r="A4" s="246"/>
      <c r="B4" s="247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</row>
    <row r="5" spans="1:37" ht="14.25" customHeight="1">
      <c r="A5" s="246"/>
      <c r="B5" s="490" t="s">
        <v>0</v>
      </c>
      <c r="C5" s="491" t="s">
        <v>28</v>
      </c>
      <c r="D5" s="491"/>
      <c r="E5" s="491"/>
      <c r="F5" s="491"/>
      <c r="G5" s="491"/>
      <c r="H5" s="491"/>
      <c r="I5" s="491"/>
      <c r="J5" s="491"/>
      <c r="K5" s="491" t="s">
        <v>29</v>
      </c>
      <c r="L5" s="491"/>
      <c r="M5" s="491"/>
      <c r="N5" s="491"/>
      <c r="O5" s="491"/>
      <c r="P5" s="491"/>
      <c r="Q5" s="491"/>
      <c r="R5" s="491"/>
    </row>
    <row r="6" spans="1:37" ht="14.25" customHeight="1">
      <c r="A6" s="246"/>
      <c r="B6" s="490"/>
      <c r="C6" s="492" t="s">
        <v>3</v>
      </c>
      <c r="D6" s="492"/>
      <c r="E6" s="493" t="s">
        <v>4</v>
      </c>
      <c r="F6" s="493"/>
      <c r="G6" s="491" t="s">
        <v>5</v>
      </c>
      <c r="H6" s="491"/>
      <c r="I6" s="491" t="s">
        <v>6</v>
      </c>
      <c r="J6" s="491"/>
      <c r="K6" s="492" t="s">
        <v>3</v>
      </c>
      <c r="L6" s="492"/>
      <c r="M6" s="493" t="s">
        <v>4</v>
      </c>
      <c r="N6" s="493"/>
      <c r="O6" s="491" t="s">
        <v>5</v>
      </c>
      <c r="P6" s="491"/>
      <c r="Q6" s="491" t="s">
        <v>6</v>
      </c>
      <c r="R6" s="491"/>
    </row>
    <row r="7" spans="1:37" ht="14.25" customHeight="1">
      <c r="A7" s="246"/>
      <c r="B7" s="490"/>
      <c r="C7" s="248" t="s">
        <v>7</v>
      </c>
      <c r="D7" s="249" t="s">
        <v>8</v>
      </c>
      <c r="E7" s="250" t="s">
        <v>7</v>
      </c>
      <c r="F7" s="250" t="s">
        <v>8</v>
      </c>
      <c r="G7" s="248" t="s">
        <v>7</v>
      </c>
      <c r="H7" s="250" t="s">
        <v>8</v>
      </c>
      <c r="I7" s="248" t="s">
        <v>7</v>
      </c>
      <c r="J7" s="250" t="s">
        <v>8</v>
      </c>
      <c r="K7" s="248" t="s">
        <v>7</v>
      </c>
      <c r="L7" s="249" t="s">
        <v>8</v>
      </c>
      <c r="M7" s="250" t="s">
        <v>7</v>
      </c>
      <c r="N7" s="250" t="s">
        <v>8</v>
      </c>
      <c r="O7" s="248" t="s">
        <v>7</v>
      </c>
      <c r="P7" s="250" t="s">
        <v>8</v>
      </c>
      <c r="Q7" s="248" t="s">
        <v>7</v>
      </c>
      <c r="R7" s="250" t="s">
        <v>8</v>
      </c>
    </row>
    <row r="8" spans="1:37" ht="14.25" customHeight="1">
      <c r="A8" s="246"/>
      <c r="B8" s="251" t="s">
        <v>9</v>
      </c>
      <c r="C8" s="452">
        <v>0</v>
      </c>
      <c r="D8" s="453">
        <v>0</v>
      </c>
      <c r="E8" s="454">
        <v>0</v>
      </c>
      <c r="F8" s="455">
        <v>0</v>
      </c>
      <c r="G8" s="252">
        <v>0</v>
      </c>
      <c r="H8" s="253">
        <v>0</v>
      </c>
      <c r="I8" s="252">
        <v>0</v>
      </c>
      <c r="J8" s="253">
        <v>0</v>
      </c>
      <c r="K8" s="452">
        <v>0</v>
      </c>
      <c r="L8" s="453">
        <v>0</v>
      </c>
      <c r="M8" s="454">
        <v>0</v>
      </c>
      <c r="N8" s="455">
        <v>0</v>
      </c>
      <c r="O8" s="252">
        <v>0</v>
      </c>
      <c r="P8" s="253">
        <v>0</v>
      </c>
      <c r="Q8" s="252">
        <v>0</v>
      </c>
      <c r="R8" s="253">
        <v>0</v>
      </c>
      <c r="V8" s="205"/>
      <c r="W8" s="198"/>
      <c r="X8" s="205"/>
      <c r="Y8" s="198"/>
      <c r="Z8" s="205"/>
      <c r="AA8" s="198"/>
      <c r="AB8" s="205"/>
      <c r="AC8" s="198"/>
      <c r="AD8" s="205"/>
      <c r="AE8" s="198"/>
      <c r="AF8" s="205"/>
      <c r="AG8" s="198"/>
      <c r="AH8" s="205"/>
      <c r="AI8" s="198"/>
      <c r="AJ8" s="205"/>
      <c r="AK8" s="198"/>
    </row>
    <row r="9" spans="1:37" ht="14.25" customHeight="1">
      <c r="A9" s="246"/>
      <c r="B9" s="254" t="s">
        <v>10</v>
      </c>
      <c r="C9" s="452">
        <v>0</v>
      </c>
      <c r="D9" s="453">
        <v>0</v>
      </c>
      <c r="E9" s="454">
        <v>0</v>
      </c>
      <c r="F9" s="455">
        <v>0</v>
      </c>
      <c r="G9" s="252">
        <v>0</v>
      </c>
      <c r="H9" s="253">
        <v>0</v>
      </c>
      <c r="I9" s="252">
        <v>0</v>
      </c>
      <c r="J9" s="253">
        <v>0</v>
      </c>
      <c r="K9" s="452">
        <v>0</v>
      </c>
      <c r="L9" s="453">
        <v>0</v>
      </c>
      <c r="M9" s="454">
        <v>0</v>
      </c>
      <c r="N9" s="455">
        <v>0</v>
      </c>
      <c r="O9" s="252">
        <v>0</v>
      </c>
      <c r="P9" s="253">
        <v>0</v>
      </c>
      <c r="Q9" s="252">
        <v>0</v>
      </c>
      <c r="R9" s="253">
        <v>0</v>
      </c>
      <c r="V9" s="205"/>
      <c r="W9" s="198"/>
      <c r="X9" s="205"/>
      <c r="Y9" s="198"/>
      <c r="Z9" s="205"/>
      <c r="AA9" s="198"/>
      <c r="AB9" s="205"/>
      <c r="AC9" s="198"/>
      <c r="AD9" s="205"/>
      <c r="AE9" s="198"/>
      <c r="AF9" s="205"/>
      <c r="AG9" s="198"/>
      <c r="AH9" s="205"/>
      <c r="AI9" s="198"/>
      <c r="AJ9" s="205"/>
      <c r="AK9" s="198"/>
    </row>
    <row r="10" spans="1:37" ht="14.25" customHeight="1">
      <c r="A10" s="246"/>
      <c r="B10" s="251" t="s">
        <v>11</v>
      </c>
      <c r="C10" s="452">
        <v>0</v>
      </c>
      <c r="D10" s="453">
        <v>0</v>
      </c>
      <c r="E10" s="454">
        <v>0</v>
      </c>
      <c r="F10" s="455">
        <v>0</v>
      </c>
      <c r="G10" s="252">
        <v>0</v>
      </c>
      <c r="H10" s="253">
        <v>0</v>
      </c>
      <c r="I10" s="252">
        <v>0</v>
      </c>
      <c r="J10" s="253">
        <v>0</v>
      </c>
      <c r="K10" s="452">
        <v>0</v>
      </c>
      <c r="L10" s="453">
        <v>0</v>
      </c>
      <c r="M10" s="454">
        <v>0</v>
      </c>
      <c r="N10" s="455">
        <v>0</v>
      </c>
      <c r="O10" s="252">
        <v>0</v>
      </c>
      <c r="P10" s="253">
        <v>0</v>
      </c>
      <c r="Q10" s="252">
        <v>0</v>
      </c>
      <c r="R10" s="253">
        <v>0</v>
      </c>
      <c r="V10" s="205"/>
      <c r="W10" s="198"/>
      <c r="X10" s="205"/>
      <c r="Y10" s="198"/>
      <c r="Z10" s="205"/>
      <c r="AA10" s="198"/>
      <c r="AB10" s="205"/>
      <c r="AC10" s="198"/>
      <c r="AD10" s="205"/>
      <c r="AE10" s="198"/>
      <c r="AF10" s="205"/>
      <c r="AG10" s="198"/>
      <c r="AH10" s="205"/>
      <c r="AI10" s="198"/>
      <c r="AJ10" s="205"/>
      <c r="AK10" s="198"/>
    </row>
    <row r="11" spans="1:37" ht="14.25" customHeight="1">
      <c r="A11" s="246"/>
      <c r="B11" s="251" t="s">
        <v>12</v>
      </c>
      <c r="C11" s="452">
        <v>3</v>
      </c>
      <c r="D11" s="453">
        <v>1049.9633333333334</v>
      </c>
      <c r="E11" s="454">
        <v>0</v>
      </c>
      <c r="F11" s="455">
        <v>0</v>
      </c>
      <c r="G11" s="252">
        <v>0</v>
      </c>
      <c r="H11" s="253">
        <v>0</v>
      </c>
      <c r="I11" s="252">
        <v>3</v>
      </c>
      <c r="J11" s="253">
        <v>1049.9633333333334</v>
      </c>
      <c r="K11" s="452">
        <v>0</v>
      </c>
      <c r="L11" s="453">
        <v>0</v>
      </c>
      <c r="M11" s="454">
        <v>0</v>
      </c>
      <c r="N11" s="455">
        <v>0</v>
      </c>
      <c r="O11" s="252">
        <v>0</v>
      </c>
      <c r="P11" s="253">
        <v>0</v>
      </c>
      <c r="Q11" s="252">
        <v>0</v>
      </c>
      <c r="R11" s="253">
        <v>0</v>
      </c>
      <c r="V11" s="205"/>
      <c r="W11" s="198"/>
      <c r="X11" s="205"/>
      <c r="Y11" s="198"/>
      <c r="Z11" s="205"/>
      <c r="AA11" s="198"/>
      <c r="AB11" s="205"/>
      <c r="AC11" s="198"/>
      <c r="AD11" s="205"/>
      <c r="AE11" s="198"/>
      <c r="AF11" s="205"/>
      <c r="AG11" s="198"/>
      <c r="AH11" s="205"/>
      <c r="AI11" s="198"/>
      <c r="AJ11" s="205"/>
      <c r="AK11" s="198"/>
    </row>
    <row r="12" spans="1:37" ht="14.25" customHeight="1">
      <c r="A12" s="246"/>
      <c r="B12" s="251" t="s">
        <v>13</v>
      </c>
      <c r="C12" s="452">
        <v>346</v>
      </c>
      <c r="D12" s="453">
        <v>897.59202312138689</v>
      </c>
      <c r="E12" s="454">
        <v>143</v>
      </c>
      <c r="F12" s="455">
        <v>892.0916083916087</v>
      </c>
      <c r="G12" s="252">
        <v>0</v>
      </c>
      <c r="H12" s="253">
        <v>0</v>
      </c>
      <c r="I12" s="252">
        <v>489</v>
      </c>
      <c r="J12" s="253">
        <v>895.98351738241286</v>
      </c>
      <c r="K12" s="452">
        <v>0</v>
      </c>
      <c r="L12" s="453">
        <v>0</v>
      </c>
      <c r="M12" s="454">
        <v>0</v>
      </c>
      <c r="N12" s="455">
        <v>0</v>
      </c>
      <c r="O12" s="252">
        <v>0</v>
      </c>
      <c r="P12" s="253">
        <v>0</v>
      </c>
      <c r="Q12" s="252">
        <v>0</v>
      </c>
      <c r="R12" s="253">
        <v>0</v>
      </c>
      <c r="V12" s="205"/>
      <c r="W12" s="198"/>
      <c r="X12" s="205"/>
      <c r="Y12" s="198"/>
      <c r="Z12" s="205"/>
      <c r="AA12" s="198"/>
      <c r="AB12" s="205"/>
      <c r="AC12" s="198"/>
      <c r="AD12" s="205"/>
      <c r="AE12" s="198"/>
      <c r="AF12" s="205"/>
      <c r="AG12" s="198"/>
      <c r="AH12" s="205"/>
      <c r="AI12" s="198"/>
      <c r="AJ12" s="205"/>
      <c r="AK12" s="198"/>
    </row>
    <row r="13" spans="1:37" ht="14.25" customHeight="1">
      <c r="A13" s="246"/>
      <c r="B13" s="251" t="s">
        <v>14</v>
      </c>
      <c r="C13" s="452">
        <v>1669</v>
      </c>
      <c r="D13" s="453">
        <v>959.47941282204908</v>
      </c>
      <c r="E13" s="454">
        <v>895</v>
      </c>
      <c r="F13" s="455">
        <v>879.86894972067046</v>
      </c>
      <c r="G13" s="252">
        <v>0</v>
      </c>
      <c r="H13" s="253">
        <v>0</v>
      </c>
      <c r="I13" s="252">
        <v>2564</v>
      </c>
      <c r="J13" s="253">
        <v>931.69026911076446</v>
      </c>
      <c r="K13" s="452">
        <v>0</v>
      </c>
      <c r="L13" s="453">
        <v>0</v>
      </c>
      <c r="M13" s="454">
        <v>0</v>
      </c>
      <c r="N13" s="455">
        <v>0</v>
      </c>
      <c r="O13" s="252">
        <v>0</v>
      </c>
      <c r="P13" s="253">
        <v>0</v>
      </c>
      <c r="Q13" s="252">
        <v>0</v>
      </c>
      <c r="R13" s="253">
        <v>0</v>
      </c>
      <c r="V13" s="205"/>
      <c r="W13" s="198"/>
      <c r="X13" s="205"/>
      <c r="Y13" s="198"/>
      <c r="Z13" s="205"/>
      <c r="AA13" s="198"/>
      <c r="AB13" s="205"/>
      <c r="AC13" s="198"/>
      <c r="AD13" s="205"/>
      <c r="AE13" s="198"/>
      <c r="AF13" s="205"/>
      <c r="AG13" s="198"/>
      <c r="AH13" s="205"/>
      <c r="AI13" s="198"/>
      <c r="AJ13" s="205"/>
      <c r="AK13" s="198"/>
    </row>
    <row r="14" spans="1:37" ht="14.25" customHeight="1">
      <c r="A14" s="246"/>
      <c r="B14" s="251" t="s">
        <v>15</v>
      </c>
      <c r="C14" s="452">
        <v>5995</v>
      </c>
      <c r="D14" s="453">
        <v>963.90053211008899</v>
      </c>
      <c r="E14" s="454">
        <v>3177</v>
      </c>
      <c r="F14" s="455">
        <v>886.76273528486001</v>
      </c>
      <c r="G14" s="252">
        <v>0</v>
      </c>
      <c r="H14" s="253">
        <v>0</v>
      </c>
      <c r="I14" s="252">
        <v>9172</v>
      </c>
      <c r="J14" s="253">
        <v>937.18151984299868</v>
      </c>
      <c r="K14" s="452">
        <v>0</v>
      </c>
      <c r="L14" s="453">
        <v>0</v>
      </c>
      <c r="M14" s="454">
        <v>0</v>
      </c>
      <c r="N14" s="455">
        <v>0</v>
      </c>
      <c r="O14" s="252">
        <v>0</v>
      </c>
      <c r="P14" s="253">
        <v>0</v>
      </c>
      <c r="Q14" s="252">
        <v>0</v>
      </c>
      <c r="R14" s="253">
        <v>0</v>
      </c>
      <c r="V14" s="205"/>
      <c r="W14" s="198"/>
      <c r="X14" s="205"/>
      <c r="Y14" s="198"/>
      <c r="Z14" s="205"/>
      <c r="AA14" s="198"/>
      <c r="AB14" s="205"/>
      <c r="AC14" s="198"/>
      <c r="AD14" s="205"/>
      <c r="AE14" s="198"/>
      <c r="AF14" s="205"/>
      <c r="AG14" s="198"/>
      <c r="AH14" s="205"/>
      <c r="AI14" s="198"/>
      <c r="AJ14" s="205"/>
      <c r="AK14" s="198"/>
    </row>
    <row r="15" spans="1:37" ht="14.25" customHeight="1">
      <c r="A15" s="246"/>
      <c r="B15" s="251" t="s">
        <v>16</v>
      </c>
      <c r="C15" s="452">
        <v>17023</v>
      </c>
      <c r="D15" s="453">
        <v>1004.4250261411029</v>
      </c>
      <c r="E15" s="454">
        <v>9664</v>
      </c>
      <c r="F15" s="455">
        <v>941.04554325331037</v>
      </c>
      <c r="G15" s="252">
        <v>0</v>
      </c>
      <c r="H15" s="253">
        <v>0</v>
      </c>
      <c r="I15" s="252">
        <v>26687</v>
      </c>
      <c r="J15" s="253">
        <v>981.47380185108807</v>
      </c>
      <c r="K15" s="452">
        <v>0</v>
      </c>
      <c r="L15" s="453">
        <v>0</v>
      </c>
      <c r="M15" s="454">
        <v>0</v>
      </c>
      <c r="N15" s="455">
        <v>0</v>
      </c>
      <c r="O15" s="252">
        <v>0</v>
      </c>
      <c r="P15" s="253">
        <v>0</v>
      </c>
      <c r="Q15" s="252">
        <v>0</v>
      </c>
      <c r="R15" s="253">
        <v>0</v>
      </c>
      <c r="V15" s="205"/>
      <c r="W15" s="198"/>
      <c r="X15" s="205"/>
      <c r="Y15" s="198"/>
      <c r="Z15" s="205"/>
      <c r="AA15" s="198"/>
      <c r="AB15" s="205"/>
      <c r="AC15" s="198"/>
      <c r="AD15" s="205"/>
      <c r="AE15" s="198"/>
      <c r="AF15" s="205"/>
      <c r="AG15" s="198"/>
      <c r="AH15" s="205"/>
      <c r="AI15" s="198"/>
      <c r="AJ15" s="205"/>
      <c r="AK15" s="198"/>
    </row>
    <row r="16" spans="1:37" ht="14.25" customHeight="1">
      <c r="A16" s="246"/>
      <c r="B16" s="251" t="s">
        <v>17</v>
      </c>
      <c r="C16" s="452">
        <v>38431</v>
      </c>
      <c r="D16" s="453">
        <v>1062.8985935833052</v>
      </c>
      <c r="E16" s="454">
        <v>23727</v>
      </c>
      <c r="F16" s="455">
        <v>990.24052303283133</v>
      </c>
      <c r="G16" s="252">
        <v>0</v>
      </c>
      <c r="H16" s="253">
        <v>0</v>
      </c>
      <c r="I16" s="252">
        <v>62158</v>
      </c>
      <c r="J16" s="253">
        <v>1035.1634985038129</v>
      </c>
      <c r="K16" s="452">
        <v>0</v>
      </c>
      <c r="L16" s="453">
        <v>0</v>
      </c>
      <c r="M16" s="454">
        <v>0</v>
      </c>
      <c r="N16" s="455">
        <v>0</v>
      </c>
      <c r="O16" s="252">
        <v>0</v>
      </c>
      <c r="P16" s="253">
        <v>0</v>
      </c>
      <c r="Q16" s="252">
        <v>0</v>
      </c>
      <c r="R16" s="253">
        <v>0</v>
      </c>
      <c r="V16" s="205"/>
      <c r="W16" s="198"/>
      <c r="X16" s="205"/>
      <c r="Y16" s="198"/>
      <c r="Z16" s="205"/>
      <c r="AA16" s="198"/>
      <c r="AB16" s="205"/>
      <c r="AC16" s="198"/>
      <c r="AD16" s="205"/>
      <c r="AE16" s="198"/>
      <c r="AF16" s="205"/>
      <c r="AG16" s="198"/>
      <c r="AH16" s="205"/>
      <c r="AI16" s="198"/>
      <c r="AJ16" s="205"/>
      <c r="AK16" s="198"/>
    </row>
    <row r="17" spans="1:37" ht="14.25" customHeight="1">
      <c r="A17" s="246"/>
      <c r="B17" s="251" t="s">
        <v>18</v>
      </c>
      <c r="C17" s="452">
        <v>70412</v>
      </c>
      <c r="D17" s="453">
        <v>1103.1369199852281</v>
      </c>
      <c r="E17" s="454">
        <v>43588</v>
      </c>
      <c r="F17" s="455">
        <v>1018.4791238414247</v>
      </c>
      <c r="G17" s="252">
        <v>0</v>
      </c>
      <c r="H17" s="253">
        <v>0</v>
      </c>
      <c r="I17" s="252">
        <v>114000</v>
      </c>
      <c r="J17" s="253">
        <v>1070.7679373684202</v>
      </c>
      <c r="K17" s="452">
        <v>41</v>
      </c>
      <c r="L17" s="453">
        <v>2491.4712195121951</v>
      </c>
      <c r="M17" s="454">
        <v>5</v>
      </c>
      <c r="N17" s="455">
        <v>2251.6040000000003</v>
      </c>
      <c r="O17" s="252">
        <v>0</v>
      </c>
      <c r="P17" s="253">
        <v>0</v>
      </c>
      <c r="Q17" s="252">
        <v>46</v>
      </c>
      <c r="R17" s="253">
        <v>2465.398695652174</v>
      </c>
      <c r="V17" s="205"/>
      <c r="W17" s="198"/>
      <c r="X17" s="205"/>
      <c r="Y17" s="198"/>
      <c r="Z17" s="205"/>
      <c r="AA17" s="198"/>
      <c r="AB17" s="205"/>
      <c r="AC17" s="198"/>
      <c r="AD17" s="205"/>
      <c r="AE17" s="198"/>
      <c r="AF17" s="205"/>
      <c r="AG17" s="198"/>
      <c r="AH17" s="205"/>
      <c r="AI17" s="198"/>
      <c r="AJ17" s="205"/>
      <c r="AK17" s="198"/>
    </row>
    <row r="18" spans="1:37" ht="14.25" customHeight="1">
      <c r="A18" s="246"/>
      <c r="B18" s="251" t="s">
        <v>19</v>
      </c>
      <c r="C18" s="452">
        <v>101835</v>
      </c>
      <c r="D18" s="453">
        <v>1111.1873389306197</v>
      </c>
      <c r="E18" s="454">
        <v>63231</v>
      </c>
      <c r="F18" s="455">
        <v>1011.2719270610937</v>
      </c>
      <c r="G18" s="252">
        <v>0</v>
      </c>
      <c r="H18" s="253">
        <v>0</v>
      </c>
      <c r="I18" s="252">
        <v>165066</v>
      </c>
      <c r="J18" s="253">
        <v>1072.9132460954993</v>
      </c>
      <c r="K18" s="452">
        <v>308</v>
      </c>
      <c r="L18" s="453">
        <v>2605.5763311688306</v>
      </c>
      <c r="M18" s="454">
        <v>112</v>
      </c>
      <c r="N18" s="455">
        <v>2350.3766071428568</v>
      </c>
      <c r="O18" s="252">
        <v>0</v>
      </c>
      <c r="P18" s="253">
        <v>0</v>
      </c>
      <c r="Q18" s="252">
        <v>420</v>
      </c>
      <c r="R18" s="253">
        <v>2537.5230714285708</v>
      </c>
      <c r="V18" s="205"/>
      <c r="W18" s="198"/>
      <c r="X18" s="205"/>
      <c r="Y18" s="198"/>
      <c r="Z18" s="205"/>
      <c r="AA18" s="198"/>
      <c r="AB18" s="205"/>
      <c r="AC18" s="198"/>
      <c r="AD18" s="205"/>
      <c r="AE18" s="198"/>
      <c r="AF18" s="205"/>
      <c r="AG18" s="198"/>
      <c r="AH18" s="205"/>
      <c r="AI18" s="198"/>
      <c r="AJ18" s="205"/>
      <c r="AK18" s="198"/>
    </row>
    <row r="19" spans="1:37" ht="14.25" customHeight="1">
      <c r="A19" s="246"/>
      <c r="B19" s="251" t="s">
        <v>20</v>
      </c>
      <c r="C19" s="452">
        <v>150383</v>
      </c>
      <c r="D19" s="453">
        <v>1258.1913052672155</v>
      </c>
      <c r="E19" s="454">
        <v>88843</v>
      </c>
      <c r="F19" s="455">
        <v>1085.3988523575276</v>
      </c>
      <c r="G19" s="252">
        <v>0</v>
      </c>
      <c r="H19" s="253">
        <v>0</v>
      </c>
      <c r="I19" s="252">
        <v>239226</v>
      </c>
      <c r="J19" s="253">
        <v>1194.0201871870092</v>
      </c>
      <c r="K19" s="452">
        <v>8510</v>
      </c>
      <c r="L19" s="453">
        <v>2726.6868883666261</v>
      </c>
      <c r="M19" s="454">
        <v>863</v>
      </c>
      <c r="N19" s="455">
        <v>2307.7445191193515</v>
      </c>
      <c r="O19" s="252">
        <v>0</v>
      </c>
      <c r="P19" s="253">
        <v>0</v>
      </c>
      <c r="Q19" s="252">
        <v>9373</v>
      </c>
      <c r="R19" s="253">
        <v>2688.1136178384709</v>
      </c>
      <c r="V19" s="205"/>
      <c r="W19" s="198"/>
      <c r="X19" s="205"/>
      <c r="Y19" s="198"/>
      <c r="Z19" s="205"/>
      <c r="AA19" s="198"/>
      <c r="AB19" s="205"/>
      <c r="AC19" s="198"/>
      <c r="AD19" s="205"/>
      <c r="AE19" s="198"/>
      <c r="AF19" s="205"/>
      <c r="AG19" s="198"/>
      <c r="AH19" s="205"/>
      <c r="AI19" s="198"/>
      <c r="AJ19" s="205"/>
      <c r="AK19" s="198"/>
    </row>
    <row r="20" spans="1:37" ht="14.25" customHeight="1">
      <c r="A20" s="246"/>
      <c r="B20" s="251" t="s">
        <v>21</v>
      </c>
      <c r="C20" s="452">
        <v>203615</v>
      </c>
      <c r="D20" s="453">
        <v>1341.6757866561882</v>
      </c>
      <c r="E20" s="454">
        <v>123242</v>
      </c>
      <c r="F20" s="455">
        <v>1132.696297528438</v>
      </c>
      <c r="G20" s="252">
        <v>0</v>
      </c>
      <c r="H20" s="253">
        <v>0</v>
      </c>
      <c r="I20" s="252">
        <v>326857</v>
      </c>
      <c r="J20" s="253">
        <v>1262.8797070278424</v>
      </c>
      <c r="K20" s="452">
        <v>152954</v>
      </c>
      <c r="L20" s="453">
        <v>2082.3727933888595</v>
      </c>
      <c r="M20" s="454">
        <v>58696</v>
      </c>
      <c r="N20" s="455">
        <v>1709.8582317364039</v>
      </c>
      <c r="O20" s="252">
        <v>0</v>
      </c>
      <c r="P20" s="253">
        <v>0</v>
      </c>
      <c r="Q20" s="252">
        <v>211650</v>
      </c>
      <c r="R20" s="253">
        <v>1979.0649043704209</v>
      </c>
      <c r="V20" s="205"/>
      <c r="W20" s="198"/>
      <c r="X20" s="205"/>
      <c r="Y20" s="198"/>
      <c r="Z20" s="205"/>
      <c r="AA20" s="198"/>
      <c r="AB20" s="205"/>
      <c r="AC20" s="198"/>
      <c r="AD20" s="205"/>
      <c r="AE20" s="198"/>
      <c r="AF20" s="205"/>
      <c r="AG20" s="198"/>
      <c r="AH20" s="205"/>
      <c r="AI20" s="198"/>
      <c r="AJ20" s="205"/>
      <c r="AK20" s="198"/>
    </row>
    <row r="21" spans="1:37" ht="14.25" customHeight="1">
      <c r="A21" s="246"/>
      <c r="B21" s="251" t="s">
        <v>22</v>
      </c>
      <c r="C21" s="452">
        <v>11429</v>
      </c>
      <c r="D21" s="453">
        <v>1407.0334044973313</v>
      </c>
      <c r="E21" s="454">
        <v>7826</v>
      </c>
      <c r="F21" s="455">
        <v>1133.8525466394074</v>
      </c>
      <c r="G21" s="252">
        <v>0</v>
      </c>
      <c r="H21" s="253">
        <v>0</v>
      </c>
      <c r="I21" s="252">
        <v>19255</v>
      </c>
      <c r="J21" s="253">
        <v>1296.001807842119</v>
      </c>
      <c r="K21" s="452">
        <v>962742</v>
      </c>
      <c r="L21" s="453">
        <v>1723.4177356030973</v>
      </c>
      <c r="M21" s="454">
        <v>692999</v>
      </c>
      <c r="N21" s="455">
        <v>1408.3203110249808</v>
      </c>
      <c r="O21" s="252">
        <v>0</v>
      </c>
      <c r="P21" s="253">
        <v>0</v>
      </c>
      <c r="Q21" s="252">
        <v>1655741</v>
      </c>
      <c r="R21" s="253">
        <v>1591.5358771873123</v>
      </c>
      <c r="V21" s="205"/>
      <c r="W21" s="198"/>
      <c r="X21" s="205"/>
      <c r="Y21" s="198"/>
      <c r="Z21" s="205"/>
      <c r="AA21" s="198"/>
      <c r="AB21" s="205"/>
      <c r="AC21" s="198"/>
      <c r="AD21" s="205"/>
      <c r="AE21" s="198"/>
      <c r="AF21" s="205"/>
      <c r="AG21" s="198"/>
      <c r="AH21" s="205"/>
      <c r="AI21" s="198"/>
      <c r="AJ21" s="205"/>
      <c r="AK21" s="198"/>
    </row>
    <row r="22" spans="1:37" ht="14.25" customHeight="1">
      <c r="A22" s="246"/>
      <c r="B22" s="251" t="s">
        <v>23</v>
      </c>
      <c r="C22" s="452">
        <v>12</v>
      </c>
      <c r="D22" s="453">
        <v>969.88833333333343</v>
      </c>
      <c r="E22" s="454">
        <v>7</v>
      </c>
      <c r="F22" s="455">
        <v>805.64285714285711</v>
      </c>
      <c r="G22" s="252">
        <v>0</v>
      </c>
      <c r="H22" s="253">
        <v>0</v>
      </c>
      <c r="I22" s="252">
        <v>19</v>
      </c>
      <c r="J22" s="253">
        <v>909.37684210526334</v>
      </c>
      <c r="K22" s="452">
        <v>897199</v>
      </c>
      <c r="L22" s="453">
        <v>1730.989291394658</v>
      </c>
      <c r="M22" s="454">
        <v>638588</v>
      </c>
      <c r="N22" s="455">
        <v>1269.8386497867155</v>
      </c>
      <c r="O22" s="252">
        <v>0</v>
      </c>
      <c r="P22" s="253">
        <v>0</v>
      </c>
      <c r="Q22" s="252">
        <v>1535787</v>
      </c>
      <c r="R22" s="253">
        <v>1539.2405228980288</v>
      </c>
      <c r="V22" s="205"/>
      <c r="W22" s="198"/>
      <c r="X22" s="205"/>
      <c r="Y22" s="198"/>
      <c r="Z22" s="205"/>
      <c r="AA22" s="198"/>
      <c r="AB22" s="205"/>
      <c r="AC22" s="198"/>
      <c r="AD22" s="205"/>
      <c r="AE22" s="198"/>
      <c r="AF22" s="205"/>
      <c r="AG22" s="198"/>
      <c r="AH22" s="205"/>
      <c r="AI22" s="198"/>
      <c r="AJ22" s="205"/>
      <c r="AK22" s="198"/>
    </row>
    <row r="23" spans="1:37" ht="14.25" customHeight="1">
      <c r="A23" s="246"/>
      <c r="B23" s="251" t="s">
        <v>24</v>
      </c>
      <c r="C23" s="452">
        <v>15</v>
      </c>
      <c r="D23" s="453">
        <v>563.58733333333339</v>
      </c>
      <c r="E23" s="454">
        <v>53</v>
      </c>
      <c r="F23" s="455">
        <v>560.71452830188673</v>
      </c>
      <c r="G23" s="252">
        <v>0</v>
      </c>
      <c r="H23" s="253">
        <v>0</v>
      </c>
      <c r="I23" s="252">
        <v>68</v>
      </c>
      <c r="J23" s="253">
        <v>561.34823529411756</v>
      </c>
      <c r="K23" s="452">
        <v>773799</v>
      </c>
      <c r="L23" s="453">
        <v>1682.9086729370292</v>
      </c>
      <c r="M23" s="454">
        <v>510300</v>
      </c>
      <c r="N23" s="455">
        <v>1053.0460440917109</v>
      </c>
      <c r="O23" s="252">
        <v>2</v>
      </c>
      <c r="P23" s="253">
        <v>1303.53</v>
      </c>
      <c r="Q23" s="252">
        <v>1284101</v>
      </c>
      <c r="R23" s="253">
        <v>1432.6015255575692</v>
      </c>
      <c r="V23" s="205"/>
      <c r="W23" s="198"/>
      <c r="X23" s="205"/>
      <c r="Y23" s="198"/>
      <c r="Z23" s="205"/>
      <c r="AA23" s="198"/>
      <c r="AB23" s="205"/>
      <c r="AC23" s="198"/>
      <c r="AD23" s="205"/>
      <c r="AE23" s="198"/>
      <c r="AF23" s="205"/>
      <c r="AG23" s="198"/>
      <c r="AH23" s="205"/>
      <c r="AI23" s="198"/>
      <c r="AJ23" s="205"/>
      <c r="AK23" s="198"/>
    </row>
    <row r="24" spans="1:37" ht="14.25" customHeight="1">
      <c r="A24" s="246"/>
      <c r="B24" s="251" t="s">
        <v>25</v>
      </c>
      <c r="C24" s="452">
        <v>30</v>
      </c>
      <c r="D24" s="453">
        <v>474.78500000000003</v>
      </c>
      <c r="E24" s="454">
        <v>141</v>
      </c>
      <c r="F24" s="455">
        <v>483.62191489361703</v>
      </c>
      <c r="G24" s="252">
        <v>0</v>
      </c>
      <c r="H24" s="253">
        <v>0</v>
      </c>
      <c r="I24" s="252">
        <v>171</v>
      </c>
      <c r="J24" s="253">
        <v>482.07157894736844</v>
      </c>
      <c r="K24" s="452">
        <v>525065</v>
      </c>
      <c r="L24" s="453">
        <v>1528.7131489815515</v>
      </c>
      <c r="M24" s="454">
        <v>356053</v>
      </c>
      <c r="N24" s="455">
        <v>860.82430214041233</v>
      </c>
      <c r="O24" s="252">
        <v>3</v>
      </c>
      <c r="P24" s="253">
        <v>1208.6133333333332</v>
      </c>
      <c r="Q24" s="252">
        <v>881121</v>
      </c>
      <c r="R24" s="253">
        <v>1258.8242371479043</v>
      </c>
      <c r="V24" s="205"/>
      <c r="W24" s="198"/>
      <c r="X24" s="205"/>
      <c r="Y24" s="198"/>
      <c r="Z24" s="205"/>
      <c r="AA24" s="198"/>
      <c r="AB24" s="205"/>
      <c r="AC24" s="198"/>
      <c r="AD24" s="205"/>
      <c r="AE24" s="198"/>
      <c r="AF24" s="205"/>
      <c r="AG24" s="198"/>
      <c r="AH24" s="205"/>
      <c r="AI24" s="198"/>
      <c r="AJ24" s="205"/>
      <c r="AK24" s="198"/>
    </row>
    <row r="25" spans="1:37" ht="14.25" customHeight="1">
      <c r="A25" s="246"/>
      <c r="B25" s="251" t="s">
        <v>26</v>
      </c>
      <c r="C25" s="452">
        <v>80</v>
      </c>
      <c r="D25" s="453">
        <v>514.09787499999993</v>
      </c>
      <c r="E25" s="454">
        <v>2386</v>
      </c>
      <c r="F25" s="455">
        <v>494.47239312657155</v>
      </c>
      <c r="G25" s="252">
        <v>0</v>
      </c>
      <c r="H25" s="253">
        <v>0</v>
      </c>
      <c r="I25" s="252">
        <v>2466</v>
      </c>
      <c r="J25" s="253">
        <v>495.10906731549056</v>
      </c>
      <c r="K25" s="452">
        <v>496457</v>
      </c>
      <c r="L25" s="453">
        <v>1323.2056946724529</v>
      </c>
      <c r="M25" s="454">
        <v>406434</v>
      </c>
      <c r="N25" s="455">
        <v>745.28786368758074</v>
      </c>
      <c r="O25" s="252">
        <v>16</v>
      </c>
      <c r="P25" s="253">
        <v>923.57187499999986</v>
      </c>
      <c r="Q25" s="252">
        <v>902907</v>
      </c>
      <c r="R25" s="253">
        <v>1063.0550370082412</v>
      </c>
      <c r="V25" s="205"/>
      <c r="W25" s="198"/>
      <c r="X25" s="205"/>
      <c r="Y25" s="198"/>
      <c r="Z25" s="205"/>
      <c r="AA25" s="198"/>
      <c r="AB25" s="205"/>
      <c r="AC25" s="198"/>
      <c r="AD25" s="205"/>
      <c r="AE25" s="198"/>
      <c r="AF25" s="205"/>
      <c r="AG25" s="198"/>
      <c r="AH25" s="205"/>
      <c r="AI25" s="198"/>
      <c r="AJ25" s="205"/>
      <c r="AK25" s="198"/>
    </row>
    <row r="26" spans="1:37" ht="14.25" customHeight="1">
      <c r="A26" s="246"/>
      <c r="B26" s="251" t="s">
        <v>5</v>
      </c>
      <c r="C26" s="452">
        <v>3</v>
      </c>
      <c r="D26" s="453">
        <v>1166.69</v>
      </c>
      <c r="E26" s="454">
        <v>0</v>
      </c>
      <c r="F26" s="455">
        <v>0</v>
      </c>
      <c r="G26" s="252">
        <v>0</v>
      </c>
      <c r="H26" s="253">
        <v>0</v>
      </c>
      <c r="I26" s="252">
        <v>3</v>
      </c>
      <c r="J26" s="253">
        <v>1166.69</v>
      </c>
      <c r="K26" s="452">
        <v>58</v>
      </c>
      <c r="L26" s="453">
        <v>2372.0979310344828</v>
      </c>
      <c r="M26" s="454">
        <v>20</v>
      </c>
      <c r="N26" s="455">
        <v>1487.0025000000001</v>
      </c>
      <c r="O26" s="252">
        <v>0</v>
      </c>
      <c r="P26" s="253">
        <v>0</v>
      </c>
      <c r="Q26" s="252">
        <v>78</v>
      </c>
      <c r="R26" s="253">
        <v>2145.1503846153842</v>
      </c>
      <c r="V26" s="205"/>
      <c r="W26" s="198"/>
      <c r="X26" s="205"/>
      <c r="Y26" s="198"/>
      <c r="Z26" s="205"/>
      <c r="AA26" s="198"/>
      <c r="AB26" s="205"/>
      <c r="AC26" s="198"/>
      <c r="AD26" s="205"/>
      <c r="AE26" s="198"/>
      <c r="AF26" s="205"/>
      <c r="AG26" s="198"/>
      <c r="AH26" s="205"/>
      <c r="AI26" s="198"/>
      <c r="AJ26" s="205"/>
      <c r="AK26" s="198"/>
    </row>
    <row r="27" spans="1:37" ht="14.25" customHeight="1">
      <c r="A27" s="246"/>
      <c r="B27" s="255" t="s">
        <v>6</v>
      </c>
      <c r="C27" s="256">
        <v>601281</v>
      </c>
      <c r="D27" s="257">
        <v>1222.4366663174108</v>
      </c>
      <c r="E27" s="256">
        <v>366923</v>
      </c>
      <c r="F27" s="257">
        <v>1065.1878946536456</v>
      </c>
      <c r="G27" s="256">
        <v>0</v>
      </c>
      <c r="H27" s="257">
        <v>0</v>
      </c>
      <c r="I27" s="256">
        <v>968204</v>
      </c>
      <c r="J27" s="257">
        <v>1162.8436559134218</v>
      </c>
      <c r="K27" s="256">
        <v>3817133</v>
      </c>
      <c r="L27" s="257">
        <v>1654.8607683751113</v>
      </c>
      <c r="M27" s="256">
        <v>2664070</v>
      </c>
      <c r="N27" s="257">
        <v>1139.7240885524773</v>
      </c>
      <c r="O27" s="256">
        <v>21</v>
      </c>
      <c r="P27" s="257">
        <v>1000.4785714285712</v>
      </c>
      <c r="Q27" s="256">
        <v>6481224</v>
      </c>
      <c r="R27" s="257">
        <v>1443.1146666138975</v>
      </c>
      <c r="V27" s="196"/>
      <c r="W27" s="195"/>
      <c r="X27" s="196"/>
      <c r="Y27" s="195"/>
      <c r="Z27" s="196"/>
      <c r="AA27" s="195"/>
      <c r="AB27" s="196"/>
      <c r="AC27" s="195"/>
      <c r="AD27" s="196"/>
      <c r="AE27" s="195"/>
      <c r="AF27" s="196"/>
      <c r="AG27" s="195"/>
      <c r="AH27" s="196"/>
      <c r="AI27" s="195"/>
      <c r="AJ27" s="196"/>
      <c r="AK27" s="195"/>
    </row>
    <row r="28" spans="1:37" ht="14.25" customHeight="1">
      <c r="A28" s="246"/>
      <c r="B28" s="258" t="s">
        <v>27</v>
      </c>
      <c r="C28" s="252">
        <v>55.105718153666025</v>
      </c>
      <c r="D28" s="252" t="s">
        <v>228</v>
      </c>
      <c r="E28" s="252">
        <v>55.413081218675309</v>
      </c>
      <c r="F28" s="252" t="s">
        <v>228</v>
      </c>
      <c r="G28" s="252">
        <v>0</v>
      </c>
      <c r="H28" s="252">
        <v>0</v>
      </c>
      <c r="I28" s="252">
        <v>55.222200762031854</v>
      </c>
      <c r="J28" s="252" t="s">
        <v>228</v>
      </c>
      <c r="K28" s="252">
        <v>74.901513855504547</v>
      </c>
      <c r="L28" s="252" t="s">
        <v>228</v>
      </c>
      <c r="M28" s="252">
        <v>75.461633227604594</v>
      </c>
      <c r="N28" s="252" t="s">
        <v>228</v>
      </c>
      <c r="O28" s="252">
        <v>88.666666666666671</v>
      </c>
      <c r="P28" s="252" t="s">
        <v>228</v>
      </c>
      <c r="Q28" s="252">
        <v>75.131793358767112</v>
      </c>
      <c r="R28" s="252" t="s">
        <v>228</v>
      </c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</row>
    <row r="29" spans="1:37" ht="14.25" customHeight="1">
      <c r="A29" s="246"/>
      <c r="B29" s="247"/>
      <c r="C29" s="259"/>
      <c r="D29" s="260"/>
      <c r="E29" s="261"/>
      <c r="F29" s="261"/>
      <c r="G29" s="259"/>
      <c r="H29" s="261"/>
      <c r="I29" s="259"/>
      <c r="J29" s="261"/>
      <c r="K29" s="259"/>
      <c r="L29" s="260"/>
      <c r="M29" s="259"/>
      <c r="N29" s="260"/>
      <c r="O29" s="259"/>
      <c r="P29" s="260"/>
      <c r="Q29" s="259"/>
      <c r="R29" s="260"/>
    </row>
    <row r="30" spans="1:37" ht="14.25" customHeight="1">
      <c r="B30" s="490" t="s">
        <v>0</v>
      </c>
      <c r="C30" s="491" t="s">
        <v>30</v>
      </c>
      <c r="D30" s="491"/>
      <c r="E30" s="491"/>
      <c r="F30" s="491"/>
      <c r="G30" s="491"/>
      <c r="H30" s="491"/>
      <c r="I30" s="491"/>
      <c r="J30" s="491"/>
      <c r="K30" s="491" t="s">
        <v>31</v>
      </c>
      <c r="L30" s="491"/>
      <c r="M30" s="491"/>
      <c r="N30" s="491"/>
      <c r="O30" s="491"/>
      <c r="P30" s="491"/>
      <c r="Q30" s="491"/>
      <c r="R30" s="491"/>
    </row>
    <row r="31" spans="1:37" ht="14.25" customHeight="1">
      <c r="B31" s="490"/>
      <c r="C31" s="492" t="s">
        <v>3</v>
      </c>
      <c r="D31" s="492"/>
      <c r="E31" s="493" t="s">
        <v>4</v>
      </c>
      <c r="F31" s="493"/>
      <c r="G31" s="491" t="s">
        <v>5</v>
      </c>
      <c r="H31" s="491"/>
      <c r="I31" s="491" t="s">
        <v>6</v>
      </c>
      <c r="J31" s="491"/>
      <c r="K31" s="492" t="s">
        <v>3</v>
      </c>
      <c r="L31" s="492"/>
      <c r="M31" s="493" t="s">
        <v>4</v>
      </c>
      <c r="N31" s="493"/>
      <c r="O31" s="491" t="s">
        <v>5</v>
      </c>
      <c r="P31" s="491"/>
      <c r="Q31" s="491" t="s">
        <v>6</v>
      </c>
      <c r="R31" s="491"/>
    </row>
    <row r="32" spans="1:37" ht="14.25" customHeight="1">
      <c r="B32" s="490"/>
      <c r="C32" s="248" t="s">
        <v>7</v>
      </c>
      <c r="D32" s="249" t="s">
        <v>8</v>
      </c>
      <c r="E32" s="250" t="s">
        <v>7</v>
      </c>
      <c r="F32" s="250" t="s">
        <v>8</v>
      </c>
      <c r="G32" s="248" t="s">
        <v>7</v>
      </c>
      <c r="H32" s="250" t="s">
        <v>8</v>
      </c>
      <c r="I32" s="248" t="s">
        <v>7</v>
      </c>
      <c r="J32" s="250" t="s">
        <v>8</v>
      </c>
      <c r="K32" s="248" t="s">
        <v>7</v>
      </c>
      <c r="L32" s="249" t="s">
        <v>8</v>
      </c>
      <c r="M32" s="250" t="s">
        <v>7</v>
      </c>
      <c r="N32" s="250" t="s">
        <v>8</v>
      </c>
      <c r="O32" s="248" t="s">
        <v>7</v>
      </c>
      <c r="P32" s="250" t="s">
        <v>8</v>
      </c>
      <c r="Q32" s="248" t="s">
        <v>7</v>
      </c>
      <c r="R32" s="250" t="s">
        <v>8</v>
      </c>
    </row>
    <row r="33" spans="2:37" ht="14.25" customHeight="1">
      <c r="B33" s="251" t="s">
        <v>9</v>
      </c>
      <c r="C33" s="452">
        <v>0</v>
      </c>
      <c r="D33" s="453">
        <v>0</v>
      </c>
      <c r="E33" s="454">
        <v>0</v>
      </c>
      <c r="F33" s="455">
        <v>0</v>
      </c>
      <c r="G33" s="252">
        <v>0</v>
      </c>
      <c r="H33" s="253">
        <v>0</v>
      </c>
      <c r="I33" s="252">
        <v>0</v>
      </c>
      <c r="J33" s="253">
        <v>0</v>
      </c>
      <c r="K33" s="452">
        <v>1172</v>
      </c>
      <c r="L33" s="453">
        <v>357.71726962457359</v>
      </c>
      <c r="M33" s="454">
        <v>1151</v>
      </c>
      <c r="N33" s="455">
        <v>356.81813205907912</v>
      </c>
      <c r="O33" s="252">
        <v>0</v>
      </c>
      <c r="P33" s="253">
        <v>0</v>
      </c>
      <c r="Q33" s="252">
        <v>2323</v>
      </c>
      <c r="R33" s="253">
        <v>357.27176495910476</v>
      </c>
    </row>
    <row r="34" spans="2:37" ht="14.25" customHeight="1">
      <c r="B34" s="254" t="s">
        <v>10</v>
      </c>
      <c r="C34" s="452">
        <v>0</v>
      </c>
      <c r="D34" s="453">
        <v>0</v>
      </c>
      <c r="E34" s="454">
        <v>0</v>
      </c>
      <c r="F34" s="455">
        <v>0</v>
      </c>
      <c r="G34" s="252">
        <v>0</v>
      </c>
      <c r="H34" s="253">
        <v>0</v>
      </c>
      <c r="I34" s="252">
        <v>0</v>
      </c>
      <c r="J34" s="253">
        <v>0</v>
      </c>
      <c r="K34" s="452">
        <v>5589</v>
      </c>
      <c r="L34" s="453">
        <v>359.27327965646714</v>
      </c>
      <c r="M34" s="454">
        <v>5250</v>
      </c>
      <c r="N34" s="455">
        <v>360.2710742857131</v>
      </c>
      <c r="O34" s="252">
        <v>0</v>
      </c>
      <c r="P34" s="253">
        <v>0</v>
      </c>
      <c r="Q34" s="252">
        <v>10839</v>
      </c>
      <c r="R34" s="253">
        <v>359.75657348463778</v>
      </c>
    </row>
    <row r="35" spans="2:37" ht="14.25" customHeight="1">
      <c r="B35" s="251" t="s">
        <v>11</v>
      </c>
      <c r="C35" s="452">
        <v>0</v>
      </c>
      <c r="D35" s="453">
        <v>0</v>
      </c>
      <c r="E35" s="454">
        <v>0</v>
      </c>
      <c r="F35" s="455">
        <v>0</v>
      </c>
      <c r="G35" s="252">
        <v>0</v>
      </c>
      <c r="H35" s="253">
        <v>0</v>
      </c>
      <c r="I35" s="252">
        <v>0</v>
      </c>
      <c r="J35" s="253">
        <v>0</v>
      </c>
      <c r="K35" s="452">
        <v>14277</v>
      </c>
      <c r="L35" s="453">
        <v>362.94472368144585</v>
      </c>
      <c r="M35" s="454">
        <v>13759</v>
      </c>
      <c r="N35" s="455">
        <v>360.71315575259814</v>
      </c>
      <c r="O35" s="252">
        <v>0</v>
      </c>
      <c r="P35" s="253">
        <v>0</v>
      </c>
      <c r="Q35" s="252">
        <v>28036</v>
      </c>
      <c r="R35" s="253">
        <v>361.84955521472386</v>
      </c>
      <c r="V35" s="205"/>
      <c r="W35" s="198"/>
      <c r="X35" s="205"/>
      <c r="Y35" s="198"/>
      <c r="Z35" s="205"/>
      <c r="AA35" s="198"/>
      <c r="AB35" s="205"/>
      <c r="AC35" s="198"/>
      <c r="AD35" s="205"/>
      <c r="AE35" s="198"/>
      <c r="AF35" s="205"/>
      <c r="AG35" s="198"/>
      <c r="AH35" s="205"/>
      <c r="AI35" s="198"/>
      <c r="AJ35" s="205"/>
      <c r="AK35" s="198"/>
    </row>
    <row r="36" spans="2:37" ht="14.25" customHeight="1">
      <c r="B36" s="251" t="s">
        <v>12</v>
      </c>
      <c r="C36" s="452">
        <v>0</v>
      </c>
      <c r="D36" s="453">
        <v>0</v>
      </c>
      <c r="E36" s="454">
        <v>0</v>
      </c>
      <c r="F36" s="455">
        <v>0</v>
      </c>
      <c r="G36" s="252">
        <v>0</v>
      </c>
      <c r="H36" s="253">
        <v>0</v>
      </c>
      <c r="I36" s="252">
        <v>0</v>
      </c>
      <c r="J36" s="253">
        <v>0</v>
      </c>
      <c r="K36" s="452">
        <v>30587</v>
      </c>
      <c r="L36" s="453">
        <v>366.45152025370396</v>
      </c>
      <c r="M36" s="454">
        <v>29152</v>
      </c>
      <c r="N36" s="455">
        <v>363.28820012349127</v>
      </c>
      <c r="O36" s="252">
        <v>3</v>
      </c>
      <c r="P36" s="253">
        <v>282.92666666666668</v>
      </c>
      <c r="Q36" s="252">
        <v>59742</v>
      </c>
      <c r="R36" s="253">
        <v>364.90373673462659</v>
      </c>
      <c r="V36" s="205"/>
      <c r="W36" s="198"/>
      <c r="X36" s="205"/>
      <c r="Y36" s="198"/>
      <c r="Z36" s="205"/>
      <c r="AA36" s="198"/>
      <c r="AB36" s="205"/>
      <c r="AC36" s="198"/>
      <c r="AD36" s="205"/>
      <c r="AE36" s="198"/>
      <c r="AF36" s="205"/>
      <c r="AG36" s="198"/>
      <c r="AH36" s="205"/>
      <c r="AI36" s="198"/>
      <c r="AJ36" s="205"/>
      <c r="AK36" s="198"/>
    </row>
    <row r="37" spans="2:37" ht="14.25" customHeight="1">
      <c r="B37" s="251" t="s">
        <v>13</v>
      </c>
      <c r="C37" s="452">
        <v>2</v>
      </c>
      <c r="D37" s="453">
        <v>623.245</v>
      </c>
      <c r="E37" s="454">
        <v>18</v>
      </c>
      <c r="F37" s="455">
        <v>910.9372222222222</v>
      </c>
      <c r="G37" s="252">
        <v>0</v>
      </c>
      <c r="H37" s="253">
        <v>0</v>
      </c>
      <c r="I37" s="252">
        <v>20</v>
      </c>
      <c r="J37" s="253">
        <v>882.16800000000001</v>
      </c>
      <c r="K37" s="452">
        <v>44884</v>
      </c>
      <c r="L37" s="453">
        <v>373.86818643614748</v>
      </c>
      <c r="M37" s="454">
        <v>45504</v>
      </c>
      <c r="N37" s="455">
        <v>373.86100584564076</v>
      </c>
      <c r="O37" s="252">
        <v>1</v>
      </c>
      <c r="P37" s="253">
        <v>701.56</v>
      </c>
      <c r="Q37" s="252">
        <v>90389</v>
      </c>
      <c r="R37" s="253">
        <v>373.86819690449153</v>
      </c>
      <c r="V37" s="205"/>
      <c r="W37" s="198"/>
      <c r="X37" s="205"/>
      <c r="Y37" s="198"/>
      <c r="Z37" s="205"/>
      <c r="AA37" s="198"/>
      <c r="AB37" s="205"/>
      <c r="AC37" s="198"/>
      <c r="AD37" s="205"/>
      <c r="AE37" s="198"/>
      <c r="AF37" s="205"/>
      <c r="AG37" s="198"/>
      <c r="AH37" s="205"/>
      <c r="AI37" s="198"/>
      <c r="AJ37" s="205"/>
      <c r="AK37" s="198"/>
    </row>
    <row r="38" spans="2:37" ht="14.25" customHeight="1">
      <c r="B38" s="251" t="s">
        <v>14</v>
      </c>
      <c r="C38" s="452">
        <v>15</v>
      </c>
      <c r="D38" s="453">
        <v>860.58133333333342</v>
      </c>
      <c r="E38" s="454">
        <v>159</v>
      </c>
      <c r="F38" s="455">
        <v>894.09056603773558</v>
      </c>
      <c r="G38" s="252">
        <v>0</v>
      </c>
      <c r="H38" s="253">
        <v>0</v>
      </c>
      <c r="I38" s="252">
        <v>174</v>
      </c>
      <c r="J38" s="253">
        <v>891.20183908045954</v>
      </c>
      <c r="K38" s="452">
        <v>2660</v>
      </c>
      <c r="L38" s="453">
        <v>426.22853383458653</v>
      </c>
      <c r="M38" s="454">
        <v>2400</v>
      </c>
      <c r="N38" s="455">
        <v>428.55317916666706</v>
      </c>
      <c r="O38" s="252">
        <v>0</v>
      </c>
      <c r="P38" s="253">
        <v>0</v>
      </c>
      <c r="Q38" s="252">
        <v>5060</v>
      </c>
      <c r="R38" s="253">
        <v>427.33113241106741</v>
      </c>
      <c r="V38" s="205"/>
      <c r="W38" s="198"/>
      <c r="X38" s="205"/>
      <c r="Y38" s="198"/>
      <c r="Z38" s="205"/>
      <c r="AA38" s="198"/>
      <c r="AB38" s="205"/>
      <c r="AC38" s="198"/>
      <c r="AD38" s="205"/>
      <c r="AE38" s="198"/>
      <c r="AF38" s="205"/>
      <c r="AG38" s="198"/>
      <c r="AH38" s="205"/>
      <c r="AI38" s="198"/>
      <c r="AJ38" s="205"/>
      <c r="AK38" s="198"/>
    </row>
    <row r="39" spans="2:37" ht="14.25" customHeight="1">
      <c r="B39" s="251" t="s">
        <v>15</v>
      </c>
      <c r="C39" s="452">
        <v>101</v>
      </c>
      <c r="D39" s="453">
        <v>916.13554455445524</v>
      </c>
      <c r="E39" s="454">
        <v>808</v>
      </c>
      <c r="F39" s="455">
        <v>943.91142326732779</v>
      </c>
      <c r="G39" s="252">
        <v>0</v>
      </c>
      <c r="H39" s="253">
        <v>0</v>
      </c>
      <c r="I39" s="252">
        <v>909</v>
      </c>
      <c r="J39" s="253">
        <v>940.82521452145306</v>
      </c>
      <c r="K39" s="452">
        <v>2050</v>
      </c>
      <c r="L39" s="453">
        <v>416.29948780487882</v>
      </c>
      <c r="M39" s="454">
        <v>1373</v>
      </c>
      <c r="N39" s="455">
        <v>413.61399854333655</v>
      </c>
      <c r="O39" s="252">
        <v>0</v>
      </c>
      <c r="P39" s="253">
        <v>0</v>
      </c>
      <c r="Q39" s="252">
        <v>3423</v>
      </c>
      <c r="R39" s="253">
        <v>415.22231083844656</v>
      </c>
      <c r="V39" s="205"/>
      <c r="W39" s="198"/>
      <c r="X39" s="205"/>
      <c r="Y39" s="198"/>
      <c r="Z39" s="205"/>
      <c r="AA39" s="198"/>
      <c r="AB39" s="205"/>
      <c r="AC39" s="198"/>
      <c r="AD39" s="205"/>
      <c r="AE39" s="198"/>
      <c r="AF39" s="205"/>
      <c r="AG39" s="198"/>
      <c r="AH39" s="205"/>
      <c r="AI39" s="198"/>
      <c r="AJ39" s="205"/>
      <c r="AK39" s="198"/>
    </row>
    <row r="40" spans="2:37" ht="14.25" customHeight="1">
      <c r="B40" s="251" t="s">
        <v>16</v>
      </c>
      <c r="C40" s="452">
        <v>504</v>
      </c>
      <c r="D40" s="453">
        <v>846.89341269841282</v>
      </c>
      <c r="E40" s="454">
        <v>2889</v>
      </c>
      <c r="F40" s="455">
        <v>953.51629975770129</v>
      </c>
      <c r="G40" s="252">
        <v>0</v>
      </c>
      <c r="H40" s="253">
        <v>0</v>
      </c>
      <c r="I40" s="252">
        <v>3393</v>
      </c>
      <c r="J40" s="253">
        <v>937.67841732979639</v>
      </c>
      <c r="K40" s="452">
        <v>3229</v>
      </c>
      <c r="L40" s="453">
        <v>457.30929389903946</v>
      </c>
      <c r="M40" s="454">
        <v>2021</v>
      </c>
      <c r="N40" s="455">
        <v>467.19820385947662</v>
      </c>
      <c r="O40" s="252">
        <v>0</v>
      </c>
      <c r="P40" s="253">
        <v>0</v>
      </c>
      <c r="Q40" s="252">
        <v>5250</v>
      </c>
      <c r="R40" s="253">
        <v>461.11605333333347</v>
      </c>
      <c r="V40" s="205"/>
      <c r="W40" s="198"/>
      <c r="X40" s="205"/>
      <c r="Y40" s="198"/>
      <c r="Z40" s="205"/>
      <c r="AA40" s="198"/>
      <c r="AB40" s="205"/>
      <c r="AC40" s="198"/>
      <c r="AD40" s="205"/>
      <c r="AE40" s="198"/>
      <c r="AF40" s="205"/>
      <c r="AG40" s="198"/>
      <c r="AH40" s="205"/>
      <c r="AI40" s="198"/>
      <c r="AJ40" s="205"/>
      <c r="AK40" s="198"/>
    </row>
    <row r="41" spans="2:37" ht="14.25" customHeight="1">
      <c r="B41" s="251" t="s">
        <v>17</v>
      </c>
      <c r="C41" s="452">
        <v>1719</v>
      </c>
      <c r="D41" s="453">
        <v>837.97950552646853</v>
      </c>
      <c r="E41" s="454">
        <v>8217</v>
      </c>
      <c r="F41" s="455">
        <v>980.23138006571787</v>
      </c>
      <c r="G41" s="252">
        <v>0</v>
      </c>
      <c r="H41" s="253">
        <v>0</v>
      </c>
      <c r="I41" s="252">
        <v>9936</v>
      </c>
      <c r="J41" s="253">
        <v>955.62077495974268</v>
      </c>
      <c r="K41" s="452">
        <v>5329</v>
      </c>
      <c r="L41" s="453">
        <v>505.14858885344177</v>
      </c>
      <c r="M41" s="454">
        <v>3659</v>
      </c>
      <c r="N41" s="455">
        <v>511.64894506695737</v>
      </c>
      <c r="O41" s="252">
        <v>0</v>
      </c>
      <c r="P41" s="253">
        <v>0</v>
      </c>
      <c r="Q41" s="252">
        <v>8988</v>
      </c>
      <c r="R41" s="253">
        <v>507.79487316421762</v>
      </c>
      <c r="V41" s="205"/>
      <c r="W41" s="198"/>
      <c r="X41" s="205"/>
      <c r="Y41" s="198"/>
      <c r="Z41" s="205"/>
      <c r="AA41" s="198"/>
      <c r="AB41" s="205"/>
      <c r="AC41" s="198"/>
      <c r="AD41" s="205"/>
      <c r="AE41" s="198"/>
      <c r="AF41" s="205"/>
      <c r="AG41" s="198"/>
      <c r="AH41" s="205"/>
      <c r="AI41" s="198"/>
      <c r="AJ41" s="205"/>
      <c r="AK41" s="198"/>
    </row>
    <row r="42" spans="2:37" ht="14.25" customHeight="1">
      <c r="B42" s="251" t="s">
        <v>18</v>
      </c>
      <c r="C42" s="452">
        <v>4241</v>
      </c>
      <c r="D42" s="453">
        <v>846.46698655977332</v>
      </c>
      <c r="E42" s="454">
        <v>18889</v>
      </c>
      <c r="F42" s="455">
        <v>968.85724654560818</v>
      </c>
      <c r="G42" s="252">
        <v>0</v>
      </c>
      <c r="H42" s="253">
        <v>0</v>
      </c>
      <c r="I42" s="252">
        <v>23130</v>
      </c>
      <c r="J42" s="253">
        <v>946.41638651102426</v>
      </c>
      <c r="K42" s="452">
        <v>9312</v>
      </c>
      <c r="L42" s="453">
        <v>566.67775880584168</v>
      </c>
      <c r="M42" s="454">
        <v>6436</v>
      </c>
      <c r="N42" s="455">
        <v>566.81231044126707</v>
      </c>
      <c r="O42" s="252">
        <v>0</v>
      </c>
      <c r="P42" s="253">
        <v>0</v>
      </c>
      <c r="Q42" s="252">
        <v>15748</v>
      </c>
      <c r="R42" s="253">
        <v>566.73274828549609</v>
      </c>
      <c r="V42" s="205"/>
      <c r="W42" s="198"/>
      <c r="X42" s="205"/>
      <c r="Y42" s="198"/>
      <c r="Z42" s="205"/>
      <c r="AA42" s="198"/>
      <c r="AB42" s="205"/>
      <c r="AC42" s="198"/>
      <c r="AD42" s="205"/>
      <c r="AE42" s="198"/>
      <c r="AF42" s="205"/>
      <c r="AG42" s="198"/>
      <c r="AH42" s="205"/>
      <c r="AI42" s="198"/>
      <c r="AJ42" s="205"/>
      <c r="AK42" s="198"/>
    </row>
    <row r="43" spans="2:37" ht="14.25" customHeight="1">
      <c r="B43" s="251" t="s">
        <v>19</v>
      </c>
      <c r="C43" s="452">
        <v>7985</v>
      </c>
      <c r="D43" s="453">
        <v>825.89754164057558</v>
      </c>
      <c r="E43" s="454">
        <v>38049</v>
      </c>
      <c r="F43" s="455">
        <v>937.80259323504072</v>
      </c>
      <c r="G43" s="252">
        <v>0</v>
      </c>
      <c r="H43" s="253">
        <v>0</v>
      </c>
      <c r="I43" s="252">
        <v>46034</v>
      </c>
      <c r="J43" s="253">
        <v>918.39168310379421</v>
      </c>
      <c r="K43" s="452">
        <v>12663</v>
      </c>
      <c r="L43" s="453">
        <v>647.90316907525835</v>
      </c>
      <c r="M43" s="454">
        <v>8923</v>
      </c>
      <c r="N43" s="455">
        <v>650.08484814524388</v>
      </c>
      <c r="O43" s="252">
        <v>0</v>
      </c>
      <c r="P43" s="253">
        <v>0</v>
      </c>
      <c r="Q43" s="252">
        <v>21586</v>
      </c>
      <c r="R43" s="253">
        <v>648.80500926526486</v>
      </c>
      <c r="V43" s="205"/>
      <c r="W43" s="198"/>
      <c r="X43" s="205"/>
      <c r="Y43" s="198"/>
      <c r="Z43" s="205"/>
      <c r="AA43" s="198"/>
      <c r="AB43" s="205"/>
      <c r="AC43" s="198"/>
      <c r="AD43" s="205"/>
      <c r="AE43" s="198"/>
      <c r="AF43" s="205"/>
      <c r="AG43" s="198"/>
      <c r="AH43" s="205"/>
      <c r="AI43" s="198"/>
      <c r="AJ43" s="205"/>
      <c r="AK43" s="198"/>
    </row>
    <row r="44" spans="2:37" ht="14.25" customHeight="1">
      <c r="B44" s="251" t="s">
        <v>20</v>
      </c>
      <c r="C44" s="452">
        <v>13711</v>
      </c>
      <c r="D44" s="453">
        <v>786.84948727299275</v>
      </c>
      <c r="E44" s="454">
        <v>74171</v>
      </c>
      <c r="F44" s="455">
        <v>910.55367340335363</v>
      </c>
      <c r="G44" s="252">
        <v>0</v>
      </c>
      <c r="H44" s="253">
        <v>0</v>
      </c>
      <c r="I44" s="252">
        <v>87882</v>
      </c>
      <c r="J44" s="253">
        <v>891.25383844245857</v>
      </c>
      <c r="K44" s="452">
        <v>14786</v>
      </c>
      <c r="L44" s="453">
        <v>711.48590896794212</v>
      </c>
      <c r="M44" s="454">
        <v>10654</v>
      </c>
      <c r="N44" s="455">
        <v>721.20412051811411</v>
      </c>
      <c r="O44" s="252">
        <v>1</v>
      </c>
      <c r="P44" s="253">
        <v>454.26</v>
      </c>
      <c r="Q44" s="252">
        <v>25441</v>
      </c>
      <c r="R44" s="253">
        <v>715.54552140245983</v>
      </c>
      <c r="V44" s="205"/>
      <c r="W44" s="198"/>
      <c r="X44" s="205"/>
      <c r="Y44" s="198"/>
      <c r="Z44" s="205"/>
      <c r="AA44" s="198"/>
      <c r="AB44" s="205"/>
      <c r="AC44" s="198"/>
      <c r="AD44" s="205"/>
      <c r="AE44" s="198"/>
      <c r="AF44" s="205"/>
      <c r="AG44" s="198"/>
      <c r="AH44" s="205"/>
      <c r="AI44" s="198"/>
      <c r="AJ44" s="205"/>
      <c r="AK44" s="198"/>
    </row>
    <row r="45" spans="2:37" ht="14.25" customHeight="1">
      <c r="B45" s="251" t="s">
        <v>21</v>
      </c>
      <c r="C45" s="452">
        <v>20319</v>
      </c>
      <c r="D45" s="453">
        <v>770.01159653526418</v>
      </c>
      <c r="E45" s="454">
        <v>122274</v>
      </c>
      <c r="F45" s="455">
        <v>939.37679416719834</v>
      </c>
      <c r="G45" s="252">
        <v>0</v>
      </c>
      <c r="H45" s="253">
        <v>0</v>
      </c>
      <c r="I45" s="252">
        <v>142593</v>
      </c>
      <c r="J45" s="253">
        <v>915.242850350298</v>
      </c>
      <c r="K45" s="452">
        <v>13291</v>
      </c>
      <c r="L45" s="453">
        <v>750.63462568655382</v>
      </c>
      <c r="M45" s="454">
        <v>10085</v>
      </c>
      <c r="N45" s="455">
        <v>770.90394050570114</v>
      </c>
      <c r="O45" s="252">
        <v>0</v>
      </c>
      <c r="P45" s="253">
        <v>0</v>
      </c>
      <c r="Q45" s="252">
        <v>23376</v>
      </c>
      <c r="R45" s="253">
        <v>759.37932280971859</v>
      </c>
      <c r="V45" s="205"/>
      <c r="W45" s="198"/>
      <c r="X45" s="205"/>
      <c r="Y45" s="198"/>
      <c r="Z45" s="205"/>
      <c r="AA45" s="198"/>
      <c r="AB45" s="205"/>
      <c r="AC45" s="198"/>
      <c r="AD45" s="205"/>
      <c r="AE45" s="198"/>
      <c r="AF45" s="205"/>
      <c r="AG45" s="198"/>
      <c r="AH45" s="205"/>
      <c r="AI45" s="198"/>
      <c r="AJ45" s="205"/>
      <c r="AK45" s="198"/>
    </row>
    <row r="46" spans="2:37" ht="14.25" customHeight="1">
      <c r="B46" s="251" t="s">
        <v>22</v>
      </c>
      <c r="C46" s="452">
        <v>26264</v>
      </c>
      <c r="D46" s="453">
        <v>697.03069372525135</v>
      </c>
      <c r="E46" s="454">
        <v>179205</v>
      </c>
      <c r="F46" s="455">
        <v>956.79029915459819</v>
      </c>
      <c r="G46" s="252">
        <v>1</v>
      </c>
      <c r="H46" s="253">
        <v>1056.5899999999999</v>
      </c>
      <c r="I46" s="252">
        <v>205470</v>
      </c>
      <c r="J46" s="253">
        <v>923.58726962573496</v>
      </c>
      <c r="K46" s="452">
        <v>9167</v>
      </c>
      <c r="L46" s="453">
        <v>778.10126649939741</v>
      </c>
      <c r="M46" s="454">
        <v>8233</v>
      </c>
      <c r="N46" s="455">
        <v>782.24350054657975</v>
      </c>
      <c r="O46" s="252">
        <v>0</v>
      </c>
      <c r="P46" s="253">
        <v>0</v>
      </c>
      <c r="Q46" s="252">
        <v>17400</v>
      </c>
      <c r="R46" s="253">
        <v>780.06120977011301</v>
      </c>
      <c r="V46" s="205"/>
      <c r="W46" s="198"/>
      <c r="X46" s="205"/>
      <c r="Y46" s="198"/>
      <c r="Z46" s="205"/>
      <c r="AA46" s="198"/>
      <c r="AB46" s="205"/>
      <c r="AC46" s="198"/>
      <c r="AD46" s="205"/>
      <c r="AE46" s="198"/>
      <c r="AF46" s="205"/>
      <c r="AG46" s="198"/>
      <c r="AH46" s="205"/>
      <c r="AI46" s="198"/>
      <c r="AJ46" s="205"/>
      <c r="AK46" s="198"/>
    </row>
    <row r="47" spans="2:37" ht="14.25" customHeight="1">
      <c r="B47" s="251" t="s">
        <v>23</v>
      </c>
      <c r="C47" s="452">
        <v>28080</v>
      </c>
      <c r="D47" s="453">
        <v>628.91675712250651</v>
      </c>
      <c r="E47" s="454">
        <v>241334</v>
      </c>
      <c r="F47" s="455">
        <v>963.05600528727859</v>
      </c>
      <c r="G47" s="252">
        <v>0</v>
      </c>
      <c r="H47" s="253">
        <v>0</v>
      </c>
      <c r="I47" s="252">
        <v>269414</v>
      </c>
      <c r="J47" s="253">
        <v>928.22993801361497</v>
      </c>
      <c r="K47" s="452">
        <v>5512</v>
      </c>
      <c r="L47" s="453">
        <v>756.22536103048299</v>
      </c>
      <c r="M47" s="454">
        <v>5782</v>
      </c>
      <c r="N47" s="455">
        <v>780.03584226911119</v>
      </c>
      <c r="O47" s="252">
        <v>1</v>
      </c>
      <c r="P47" s="253">
        <v>876.82</v>
      </c>
      <c r="Q47" s="252">
        <v>11295</v>
      </c>
      <c r="R47" s="253">
        <v>768.42481186365865</v>
      </c>
      <c r="V47" s="205"/>
      <c r="W47" s="198"/>
      <c r="X47" s="205"/>
      <c r="Y47" s="198"/>
      <c r="Z47" s="205"/>
      <c r="AA47" s="198"/>
      <c r="AB47" s="205"/>
      <c r="AC47" s="198"/>
      <c r="AD47" s="205"/>
      <c r="AE47" s="198"/>
      <c r="AF47" s="205"/>
      <c r="AG47" s="198"/>
      <c r="AH47" s="205"/>
      <c r="AI47" s="198"/>
      <c r="AJ47" s="205"/>
      <c r="AK47" s="198"/>
    </row>
    <row r="48" spans="2:37" ht="14.25" customHeight="1">
      <c r="B48" s="251" t="s">
        <v>24</v>
      </c>
      <c r="C48" s="452">
        <v>29961</v>
      </c>
      <c r="D48" s="453">
        <v>562.97080337772354</v>
      </c>
      <c r="E48" s="454">
        <v>346202</v>
      </c>
      <c r="F48" s="455">
        <v>958.69227289270532</v>
      </c>
      <c r="G48" s="252">
        <v>1</v>
      </c>
      <c r="H48" s="253">
        <v>770.21</v>
      </c>
      <c r="I48" s="252">
        <v>376164</v>
      </c>
      <c r="J48" s="253">
        <v>927.17304343318415</v>
      </c>
      <c r="K48" s="452">
        <v>2954</v>
      </c>
      <c r="L48" s="453">
        <v>737.21397765741597</v>
      </c>
      <c r="M48" s="454">
        <v>4102</v>
      </c>
      <c r="N48" s="455">
        <v>745.13258654315359</v>
      </c>
      <c r="O48" s="252">
        <v>0</v>
      </c>
      <c r="P48" s="253">
        <v>0</v>
      </c>
      <c r="Q48" s="252">
        <v>7056</v>
      </c>
      <c r="R48" s="253">
        <v>741.81745464852941</v>
      </c>
      <c r="V48" s="205"/>
      <c r="W48" s="198"/>
      <c r="X48" s="205"/>
      <c r="Y48" s="198"/>
      <c r="Z48" s="205"/>
      <c r="AA48" s="198"/>
      <c r="AB48" s="205"/>
      <c r="AC48" s="198"/>
      <c r="AD48" s="205"/>
      <c r="AE48" s="198"/>
      <c r="AF48" s="205"/>
      <c r="AG48" s="198"/>
      <c r="AH48" s="205"/>
      <c r="AI48" s="198"/>
      <c r="AJ48" s="205"/>
      <c r="AK48" s="198"/>
    </row>
    <row r="49" spans="2:37" ht="14.25" customHeight="1">
      <c r="B49" s="251" t="s">
        <v>25</v>
      </c>
      <c r="C49" s="452">
        <v>26895</v>
      </c>
      <c r="D49" s="453">
        <v>522.99490946272476</v>
      </c>
      <c r="E49" s="454">
        <v>384865</v>
      </c>
      <c r="F49" s="455">
        <v>928.49815330050546</v>
      </c>
      <c r="G49" s="252">
        <v>1</v>
      </c>
      <c r="H49" s="253">
        <v>869.97</v>
      </c>
      <c r="I49" s="252">
        <v>411761</v>
      </c>
      <c r="J49" s="253">
        <v>902.01174912145405</v>
      </c>
      <c r="K49" s="452">
        <v>1303</v>
      </c>
      <c r="L49" s="453">
        <v>724.34660015348834</v>
      </c>
      <c r="M49" s="454">
        <v>2187</v>
      </c>
      <c r="N49" s="455">
        <v>730.62580246913706</v>
      </c>
      <c r="O49" s="252">
        <v>0</v>
      </c>
      <c r="P49" s="253">
        <v>0</v>
      </c>
      <c r="Q49" s="252">
        <v>3490</v>
      </c>
      <c r="R49" s="253">
        <v>728.28144699140353</v>
      </c>
      <c r="V49" s="205"/>
      <c r="W49" s="198"/>
      <c r="X49" s="205"/>
      <c r="Y49" s="198"/>
      <c r="Z49" s="205"/>
      <c r="AA49" s="198"/>
      <c r="AB49" s="205"/>
      <c r="AC49" s="198"/>
      <c r="AD49" s="205"/>
      <c r="AE49" s="198"/>
      <c r="AF49" s="205"/>
      <c r="AG49" s="198"/>
      <c r="AH49" s="205"/>
      <c r="AI49" s="198"/>
      <c r="AJ49" s="205"/>
      <c r="AK49" s="198"/>
    </row>
    <row r="50" spans="2:37" ht="14.25" customHeight="1">
      <c r="B50" s="251" t="s">
        <v>26</v>
      </c>
      <c r="C50" s="452">
        <v>47054</v>
      </c>
      <c r="D50" s="453">
        <v>482.92295639052901</v>
      </c>
      <c r="E50" s="454">
        <v>727513</v>
      </c>
      <c r="F50" s="455">
        <v>878.91779173705288</v>
      </c>
      <c r="G50" s="252">
        <v>6</v>
      </c>
      <c r="H50" s="253">
        <v>866.38</v>
      </c>
      <c r="I50" s="252">
        <v>774573</v>
      </c>
      <c r="J50" s="253">
        <v>854.86167796966652</v>
      </c>
      <c r="K50" s="452">
        <v>619</v>
      </c>
      <c r="L50" s="453">
        <v>766.26977382875282</v>
      </c>
      <c r="M50" s="454">
        <v>1678</v>
      </c>
      <c r="N50" s="455">
        <v>751.97734803337346</v>
      </c>
      <c r="O50" s="252">
        <v>0</v>
      </c>
      <c r="P50" s="253">
        <v>0</v>
      </c>
      <c r="Q50" s="252">
        <v>2297</v>
      </c>
      <c r="R50" s="253">
        <v>755.82889856334293</v>
      </c>
      <c r="V50" s="205"/>
      <c r="W50" s="198"/>
      <c r="X50" s="205"/>
      <c r="Y50" s="198"/>
      <c r="Z50" s="205"/>
      <c r="AA50" s="198"/>
      <c r="AB50" s="205"/>
      <c r="AC50" s="198"/>
      <c r="AD50" s="205"/>
      <c r="AE50" s="198"/>
      <c r="AF50" s="205"/>
      <c r="AG50" s="198"/>
      <c r="AH50" s="205"/>
      <c r="AI50" s="198"/>
      <c r="AJ50" s="205"/>
      <c r="AK50" s="198"/>
    </row>
    <row r="51" spans="2:37" ht="14.25" customHeight="1">
      <c r="B51" s="251" t="s">
        <v>5</v>
      </c>
      <c r="C51" s="452">
        <v>0</v>
      </c>
      <c r="D51" s="453">
        <v>0</v>
      </c>
      <c r="E51" s="454">
        <v>1</v>
      </c>
      <c r="F51" s="455">
        <v>1043.2</v>
      </c>
      <c r="G51" s="252">
        <v>0</v>
      </c>
      <c r="H51" s="253">
        <v>0</v>
      </c>
      <c r="I51" s="252">
        <v>1</v>
      </c>
      <c r="J51" s="253">
        <v>1043.2</v>
      </c>
      <c r="K51" s="452">
        <v>0</v>
      </c>
      <c r="L51" s="453">
        <v>0</v>
      </c>
      <c r="M51" s="454">
        <v>0</v>
      </c>
      <c r="N51" s="455">
        <v>0</v>
      </c>
      <c r="O51" s="252">
        <v>0</v>
      </c>
      <c r="P51" s="253">
        <v>0</v>
      </c>
      <c r="Q51" s="252">
        <v>0</v>
      </c>
      <c r="R51" s="253">
        <v>0</v>
      </c>
      <c r="V51" s="205"/>
      <c r="W51" s="198"/>
      <c r="X51" s="205"/>
      <c r="Y51" s="198"/>
      <c r="Z51" s="205"/>
      <c r="AA51" s="198"/>
      <c r="AB51" s="205"/>
      <c r="AC51" s="198"/>
      <c r="AD51" s="205"/>
      <c r="AE51" s="198"/>
      <c r="AF51" s="205"/>
      <c r="AG51" s="198"/>
      <c r="AH51" s="205"/>
      <c r="AI51" s="198"/>
      <c r="AJ51" s="205"/>
      <c r="AK51" s="198"/>
    </row>
    <row r="52" spans="2:37" ht="14.25" customHeight="1">
      <c r="B52" s="255" t="s">
        <v>6</v>
      </c>
      <c r="C52" s="256">
        <v>206851</v>
      </c>
      <c r="D52" s="257">
        <v>619.84903655288076</v>
      </c>
      <c r="E52" s="256">
        <v>2144594</v>
      </c>
      <c r="F52" s="257">
        <v>923.56142364009145</v>
      </c>
      <c r="G52" s="256">
        <v>9</v>
      </c>
      <c r="H52" s="257">
        <v>877.22777777777765</v>
      </c>
      <c r="I52" s="256">
        <v>2351454</v>
      </c>
      <c r="J52" s="257">
        <v>896.8444953122613</v>
      </c>
      <c r="K52" s="256">
        <v>179384</v>
      </c>
      <c r="L52" s="257">
        <v>505.22436404584602</v>
      </c>
      <c r="M52" s="256">
        <v>162349</v>
      </c>
      <c r="N52" s="257">
        <v>499.25941761267421</v>
      </c>
      <c r="O52" s="256">
        <v>6</v>
      </c>
      <c r="P52" s="257">
        <v>480.23666666666668</v>
      </c>
      <c r="Q52" s="256">
        <v>341739</v>
      </c>
      <c r="R52" s="257">
        <v>502.39017475324755</v>
      </c>
      <c r="V52" s="205"/>
      <c r="W52" s="198"/>
      <c r="X52" s="205"/>
      <c r="Y52" s="198"/>
      <c r="Z52" s="205"/>
      <c r="AA52" s="198"/>
      <c r="AB52" s="205"/>
      <c r="AC52" s="198"/>
      <c r="AD52" s="205"/>
      <c r="AE52" s="198"/>
      <c r="AF52" s="205"/>
      <c r="AG52" s="198"/>
      <c r="AH52" s="205"/>
      <c r="AI52" s="198"/>
      <c r="AJ52" s="205"/>
      <c r="AK52" s="198"/>
    </row>
    <row r="53" spans="2:37" ht="14.25" customHeight="1">
      <c r="B53" s="258" t="s">
        <v>27</v>
      </c>
      <c r="C53" s="252">
        <v>73.893174313878106</v>
      </c>
      <c r="D53" s="252" t="s">
        <v>228</v>
      </c>
      <c r="E53" s="252">
        <v>78.503066082935078</v>
      </c>
      <c r="F53" s="252" t="s">
        <v>228</v>
      </c>
      <c r="G53" s="252">
        <v>83.333333333333329</v>
      </c>
      <c r="H53" s="252" t="s">
        <v>228</v>
      </c>
      <c r="I53" s="252">
        <v>78.097564782285673</v>
      </c>
      <c r="J53" s="252" t="s">
        <v>228</v>
      </c>
      <c r="K53" s="252">
        <v>35.564180751906527</v>
      </c>
      <c r="L53" s="252" t="s">
        <v>228</v>
      </c>
      <c r="M53" s="252">
        <v>34.905191901397608</v>
      </c>
      <c r="N53" s="252" t="s">
        <v>228</v>
      </c>
      <c r="O53" s="252">
        <v>34.166666666666664</v>
      </c>
      <c r="P53" s="252" t="s">
        <v>228</v>
      </c>
      <c r="Q53" s="252">
        <v>35.251092207796006</v>
      </c>
      <c r="R53" s="252" t="s">
        <v>228</v>
      </c>
      <c r="V53" s="205"/>
      <c r="W53" s="198"/>
      <c r="X53" s="205"/>
      <c r="Y53" s="198"/>
      <c r="Z53" s="205"/>
      <c r="AA53" s="198"/>
      <c r="AB53" s="205"/>
      <c r="AC53" s="198"/>
      <c r="AD53" s="205"/>
      <c r="AE53" s="198"/>
      <c r="AF53" s="205"/>
      <c r="AG53" s="198"/>
      <c r="AH53" s="205"/>
      <c r="AI53" s="198"/>
      <c r="AJ53" s="205"/>
      <c r="AK53" s="198"/>
    </row>
    <row r="54" spans="2:37" ht="14.25" customHeight="1">
      <c r="B54" s="247"/>
      <c r="C54" s="259"/>
      <c r="D54" s="260"/>
      <c r="E54" s="261"/>
      <c r="F54" s="261"/>
      <c r="G54" s="259"/>
      <c r="H54" s="261"/>
      <c r="I54" s="259"/>
      <c r="J54" s="261"/>
      <c r="K54" s="259"/>
      <c r="L54" s="260"/>
      <c r="M54" s="259"/>
      <c r="N54" s="260"/>
      <c r="O54" s="259"/>
      <c r="P54" s="260"/>
      <c r="Q54" s="259"/>
      <c r="R54" s="260"/>
      <c r="V54" s="196"/>
      <c r="W54" s="195"/>
      <c r="X54" s="196"/>
      <c r="Y54" s="195"/>
      <c r="Z54" s="196"/>
      <c r="AA54" s="195"/>
      <c r="AB54" s="196"/>
      <c r="AC54" s="195"/>
      <c r="AD54" s="196"/>
      <c r="AE54" s="195"/>
      <c r="AF54" s="196"/>
      <c r="AG54" s="195"/>
      <c r="AH54" s="196"/>
      <c r="AI54" s="195"/>
      <c r="AJ54" s="196"/>
      <c r="AK54" s="195"/>
    </row>
    <row r="55" spans="2:37" ht="14.25" customHeight="1">
      <c r="B55" s="490" t="s">
        <v>0</v>
      </c>
      <c r="C55" s="491" t="s">
        <v>1</v>
      </c>
      <c r="D55" s="491"/>
      <c r="E55" s="491"/>
      <c r="F55" s="491"/>
      <c r="G55" s="491"/>
      <c r="H55" s="491"/>
      <c r="I55" s="491"/>
      <c r="J55" s="491"/>
      <c r="K55" s="491" t="s">
        <v>2</v>
      </c>
      <c r="L55" s="491"/>
      <c r="M55" s="491"/>
      <c r="N55" s="491"/>
      <c r="O55" s="491"/>
      <c r="P55" s="491"/>
      <c r="Q55" s="491"/>
      <c r="R55" s="491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</row>
    <row r="56" spans="2:37" ht="14.25" customHeight="1">
      <c r="B56" s="490"/>
      <c r="C56" s="492" t="s">
        <v>3</v>
      </c>
      <c r="D56" s="492"/>
      <c r="E56" s="493" t="s">
        <v>4</v>
      </c>
      <c r="F56" s="493"/>
      <c r="G56" s="491" t="s">
        <v>5</v>
      </c>
      <c r="H56" s="491"/>
      <c r="I56" s="491" t="s">
        <v>6</v>
      </c>
      <c r="J56" s="491"/>
      <c r="K56" s="492" t="s">
        <v>3</v>
      </c>
      <c r="L56" s="492"/>
      <c r="M56" s="493" t="s">
        <v>4</v>
      </c>
      <c r="N56" s="493"/>
      <c r="O56" s="491" t="s">
        <v>5</v>
      </c>
      <c r="P56" s="491"/>
      <c r="Q56" s="491" t="s">
        <v>6</v>
      </c>
      <c r="R56" s="491"/>
    </row>
    <row r="57" spans="2:37" ht="14.25" customHeight="1">
      <c r="B57" s="490"/>
      <c r="C57" s="248" t="s">
        <v>7</v>
      </c>
      <c r="D57" s="249" t="s">
        <v>8</v>
      </c>
      <c r="E57" s="250" t="s">
        <v>7</v>
      </c>
      <c r="F57" s="250" t="s">
        <v>8</v>
      </c>
      <c r="G57" s="248" t="s">
        <v>7</v>
      </c>
      <c r="H57" s="250" t="s">
        <v>8</v>
      </c>
      <c r="I57" s="248" t="s">
        <v>7</v>
      </c>
      <c r="J57" s="250" t="s">
        <v>8</v>
      </c>
      <c r="K57" s="248" t="s">
        <v>7</v>
      </c>
      <c r="L57" s="249" t="s">
        <v>8</v>
      </c>
      <c r="M57" s="250" t="s">
        <v>7</v>
      </c>
      <c r="N57" s="250" t="s">
        <v>8</v>
      </c>
      <c r="O57" s="248" t="s">
        <v>7</v>
      </c>
      <c r="P57" s="250" t="s">
        <v>8</v>
      </c>
      <c r="Q57" s="248" t="s">
        <v>7</v>
      </c>
      <c r="R57" s="250" t="s">
        <v>8</v>
      </c>
    </row>
    <row r="58" spans="2:37" ht="14.25" customHeight="1">
      <c r="B58" s="251" t="s">
        <v>9</v>
      </c>
      <c r="C58" s="452">
        <v>0</v>
      </c>
      <c r="D58" s="453">
        <v>0</v>
      </c>
      <c r="E58" s="454">
        <v>0</v>
      </c>
      <c r="F58" s="455">
        <v>0</v>
      </c>
      <c r="G58" s="252">
        <v>0</v>
      </c>
      <c r="H58" s="253">
        <v>0</v>
      </c>
      <c r="I58" s="252">
        <v>0</v>
      </c>
      <c r="J58" s="253">
        <v>0</v>
      </c>
      <c r="K58" s="452">
        <v>1172</v>
      </c>
      <c r="L58" s="453">
        <v>357.71726962457359</v>
      </c>
      <c r="M58" s="454">
        <v>1151</v>
      </c>
      <c r="N58" s="455">
        <v>356.81813205907912</v>
      </c>
      <c r="O58" s="252">
        <v>0</v>
      </c>
      <c r="P58" s="253">
        <v>0</v>
      </c>
      <c r="Q58" s="252">
        <v>2323</v>
      </c>
      <c r="R58" s="253">
        <v>357.27176495910476</v>
      </c>
    </row>
    <row r="59" spans="2:37" ht="14.25" customHeight="1">
      <c r="B59" s="254" t="s">
        <v>10</v>
      </c>
      <c r="C59" s="452">
        <v>0</v>
      </c>
      <c r="D59" s="453">
        <v>0</v>
      </c>
      <c r="E59" s="454">
        <v>0</v>
      </c>
      <c r="F59" s="455">
        <v>0</v>
      </c>
      <c r="G59" s="252">
        <v>0</v>
      </c>
      <c r="H59" s="253">
        <v>0</v>
      </c>
      <c r="I59" s="252">
        <v>0</v>
      </c>
      <c r="J59" s="253">
        <v>0</v>
      </c>
      <c r="K59" s="452">
        <v>5589</v>
      </c>
      <c r="L59" s="453">
        <v>359.27327965646714</v>
      </c>
      <c r="M59" s="454">
        <v>5250</v>
      </c>
      <c r="N59" s="455">
        <v>360.2710742857131</v>
      </c>
      <c r="O59" s="252">
        <v>0</v>
      </c>
      <c r="P59" s="253">
        <v>0</v>
      </c>
      <c r="Q59" s="252">
        <v>10839</v>
      </c>
      <c r="R59" s="253">
        <v>359.75657348463778</v>
      </c>
    </row>
    <row r="60" spans="2:37" ht="14.25" customHeight="1">
      <c r="B60" s="251" t="s">
        <v>11</v>
      </c>
      <c r="C60" s="452">
        <v>8</v>
      </c>
      <c r="D60" s="453">
        <v>387.52750000000003</v>
      </c>
      <c r="E60" s="454">
        <v>7</v>
      </c>
      <c r="F60" s="455">
        <v>332.85571428571433</v>
      </c>
      <c r="G60" s="252">
        <v>0</v>
      </c>
      <c r="H60" s="253">
        <v>0</v>
      </c>
      <c r="I60" s="252">
        <v>15</v>
      </c>
      <c r="J60" s="253">
        <v>362.01400000000007</v>
      </c>
      <c r="K60" s="452">
        <v>14285</v>
      </c>
      <c r="L60" s="453">
        <v>362.95849072453638</v>
      </c>
      <c r="M60" s="454">
        <v>13766</v>
      </c>
      <c r="N60" s="455">
        <v>360.69899026587228</v>
      </c>
      <c r="O60" s="252">
        <v>0</v>
      </c>
      <c r="P60" s="253">
        <v>0</v>
      </c>
      <c r="Q60" s="252">
        <v>28051</v>
      </c>
      <c r="R60" s="253">
        <v>361.84964314997683</v>
      </c>
      <c r="V60" s="205"/>
      <c r="W60" s="198"/>
      <c r="X60" s="205"/>
      <c r="Y60" s="198"/>
      <c r="Z60" s="205"/>
      <c r="AA60" s="198"/>
      <c r="AB60" s="205"/>
      <c r="AC60" s="198"/>
      <c r="AD60" s="205"/>
      <c r="AE60" s="198"/>
      <c r="AF60" s="205"/>
      <c r="AG60" s="198"/>
      <c r="AH60" s="205"/>
      <c r="AI60" s="198"/>
      <c r="AJ60" s="205"/>
      <c r="AK60" s="198"/>
    </row>
    <row r="61" spans="2:37" ht="14.25" customHeight="1">
      <c r="B61" s="251" t="s">
        <v>12</v>
      </c>
      <c r="C61" s="452">
        <v>17</v>
      </c>
      <c r="D61" s="453">
        <v>310.25470588235294</v>
      </c>
      <c r="E61" s="454">
        <v>19</v>
      </c>
      <c r="F61" s="455">
        <v>395.26947368421048</v>
      </c>
      <c r="G61" s="252">
        <v>0</v>
      </c>
      <c r="H61" s="253">
        <v>0</v>
      </c>
      <c r="I61" s="252">
        <v>36</v>
      </c>
      <c r="J61" s="253">
        <v>355.12361111111107</v>
      </c>
      <c r="K61" s="452">
        <v>30607</v>
      </c>
      <c r="L61" s="453">
        <v>366.48730257784308</v>
      </c>
      <c r="M61" s="454">
        <v>29171</v>
      </c>
      <c r="N61" s="455">
        <v>363.30903054403404</v>
      </c>
      <c r="O61" s="252">
        <v>3</v>
      </c>
      <c r="P61" s="253">
        <v>282.92666666666668</v>
      </c>
      <c r="Q61" s="252">
        <v>59781</v>
      </c>
      <c r="R61" s="253">
        <v>364.9322256235269</v>
      </c>
      <c r="V61" s="205"/>
      <c r="W61" s="198"/>
      <c r="X61" s="205"/>
      <c r="Y61" s="198"/>
      <c r="Z61" s="205"/>
      <c r="AA61" s="198"/>
      <c r="AB61" s="205"/>
      <c r="AC61" s="198"/>
      <c r="AD61" s="205"/>
      <c r="AE61" s="198"/>
      <c r="AF61" s="205"/>
      <c r="AG61" s="198"/>
      <c r="AH61" s="205"/>
      <c r="AI61" s="198"/>
      <c r="AJ61" s="205"/>
      <c r="AK61" s="198"/>
    </row>
    <row r="62" spans="2:37" ht="14.25" customHeight="1">
      <c r="B62" s="251" t="s">
        <v>13</v>
      </c>
      <c r="C62" s="452">
        <v>13</v>
      </c>
      <c r="D62" s="453">
        <v>408.21769230769229</v>
      </c>
      <c r="E62" s="454">
        <v>13</v>
      </c>
      <c r="F62" s="455">
        <v>393.2569230769231</v>
      </c>
      <c r="G62" s="252">
        <v>0</v>
      </c>
      <c r="H62" s="253">
        <v>0</v>
      </c>
      <c r="I62" s="252">
        <v>26</v>
      </c>
      <c r="J62" s="253">
        <v>400.7373076923077</v>
      </c>
      <c r="K62" s="452">
        <v>45245</v>
      </c>
      <c r="L62" s="453">
        <v>377.89412841198015</v>
      </c>
      <c r="M62" s="454">
        <v>45678</v>
      </c>
      <c r="N62" s="455">
        <v>375.7005455580375</v>
      </c>
      <c r="O62" s="252">
        <v>1</v>
      </c>
      <c r="P62" s="253">
        <v>701.56</v>
      </c>
      <c r="Q62" s="252">
        <v>90924</v>
      </c>
      <c r="R62" s="253">
        <v>376.79568562755793</v>
      </c>
      <c r="V62" s="205"/>
      <c r="W62" s="198"/>
      <c r="X62" s="205"/>
      <c r="Y62" s="198"/>
      <c r="Z62" s="205"/>
      <c r="AA62" s="198"/>
      <c r="AB62" s="205"/>
      <c r="AC62" s="198"/>
      <c r="AD62" s="205"/>
      <c r="AE62" s="198"/>
      <c r="AF62" s="205"/>
      <c r="AG62" s="198"/>
      <c r="AH62" s="205"/>
      <c r="AI62" s="198"/>
      <c r="AJ62" s="205"/>
      <c r="AK62" s="198"/>
    </row>
    <row r="63" spans="2:37" ht="14.25" customHeight="1">
      <c r="B63" s="251" t="s">
        <v>14</v>
      </c>
      <c r="C63" s="452">
        <v>117</v>
      </c>
      <c r="D63" s="453">
        <v>329.21991452991455</v>
      </c>
      <c r="E63" s="454">
        <v>94</v>
      </c>
      <c r="F63" s="455">
        <v>315.03446808510643</v>
      </c>
      <c r="G63" s="252">
        <v>0</v>
      </c>
      <c r="H63" s="253">
        <v>0</v>
      </c>
      <c r="I63" s="252">
        <v>211</v>
      </c>
      <c r="J63" s="253">
        <v>322.9003317535545</v>
      </c>
      <c r="K63" s="452">
        <v>4461</v>
      </c>
      <c r="L63" s="453">
        <v>624.65063662855857</v>
      </c>
      <c r="M63" s="454">
        <v>3548</v>
      </c>
      <c r="N63" s="455">
        <v>560.25478579481432</v>
      </c>
      <c r="O63" s="252">
        <v>0</v>
      </c>
      <c r="P63" s="253">
        <v>0</v>
      </c>
      <c r="Q63" s="252">
        <v>8009</v>
      </c>
      <c r="R63" s="253">
        <v>596.12317018354361</v>
      </c>
      <c r="V63" s="205"/>
      <c r="W63" s="198"/>
      <c r="X63" s="205"/>
      <c r="Y63" s="198"/>
      <c r="Z63" s="205"/>
      <c r="AA63" s="198"/>
      <c r="AB63" s="205"/>
      <c r="AC63" s="198"/>
      <c r="AD63" s="205"/>
      <c r="AE63" s="198"/>
      <c r="AF63" s="205"/>
      <c r="AG63" s="198"/>
      <c r="AH63" s="205"/>
      <c r="AI63" s="198"/>
      <c r="AJ63" s="205"/>
      <c r="AK63" s="198"/>
    </row>
    <row r="64" spans="2:37" ht="14.25" customHeight="1">
      <c r="B64" s="251" t="s">
        <v>15</v>
      </c>
      <c r="C64" s="452">
        <v>79</v>
      </c>
      <c r="D64" s="453">
        <v>320.79645569620254</v>
      </c>
      <c r="E64" s="454">
        <v>75</v>
      </c>
      <c r="F64" s="455">
        <v>333.19146666666666</v>
      </c>
      <c r="G64" s="252">
        <v>0</v>
      </c>
      <c r="H64" s="253">
        <v>0</v>
      </c>
      <c r="I64" s="252">
        <v>154</v>
      </c>
      <c r="J64" s="253">
        <v>326.83298701298702</v>
      </c>
      <c r="K64" s="452">
        <v>8225</v>
      </c>
      <c r="L64" s="453">
        <v>820.65291793312883</v>
      </c>
      <c r="M64" s="454">
        <v>5433</v>
      </c>
      <c r="N64" s="455">
        <v>768.0484115589918</v>
      </c>
      <c r="O64" s="252">
        <v>0</v>
      </c>
      <c r="P64" s="253">
        <v>0</v>
      </c>
      <c r="Q64" s="252">
        <v>13658</v>
      </c>
      <c r="R64" s="253">
        <v>799.72743227412423</v>
      </c>
      <c r="V64" s="205"/>
      <c r="W64" s="198"/>
      <c r="X64" s="205"/>
      <c r="Y64" s="198"/>
      <c r="Z64" s="205"/>
      <c r="AA64" s="198"/>
      <c r="AB64" s="205"/>
      <c r="AC64" s="198"/>
      <c r="AD64" s="205"/>
      <c r="AE64" s="198"/>
      <c r="AF64" s="205"/>
      <c r="AG64" s="198"/>
      <c r="AH64" s="205"/>
      <c r="AI64" s="198"/>
      <c r="AJ64" s="205"/>
      <c r="AK64" s="198"/>
    </row>
    <row r="65" spans="2:37" ht="14.25" customHeight="1">
      <c r="B65" s="251" t="s">
        <v>16</v>
      </c>
      <c r="C65" s="452">
        <v>86</v>
      </c>
      <c r="D65" s="453">
        <v>339.68837209302347</v>
      </c>
      <c r="E65" s="454">
        <v>73</v>
      </c>
      <c r="F65" s="455">
        <v>340.12301369863019</v>
      </c>
      <c r="G65" s="252">
        <v>0</v>
      </c>
      <c r="H65" s="253">
        <v>0</v>
      </c>
      <c r="I65" s="252">
        <v>159</v>
      </c>
      <c r="J65" s="253">
        <v>339.88792452830205</v>
      </c>
      <c r="K65" s="452">
        <v>20842</v>
      </c>
      <c r="L65" s="453">
        <v>913.10941416370758</v>
      </c>
      <c r="M65" s="454">
        <v>14647</v>
      </c>
      <c r="N65" s="455">
        <v>875.12864545640707</v>
      </c>
      <c r="O65" s="252">
        <v>0</v>
      </c>
      <c r="P65" s="253">
        <v>0</v>
      </c>
      <c r="Q65" s="252">
        <v>35489</v>
      </c>
      <c r="R65" s="253">
        <v>897.43401279269585</v>
      </c>
      <c r="V65" s="205"/>
      <c r="W65" s="198"/>
      <c r="X65" s="205"/>
      <c r="Y65" s="198"/>
      <c r="Z65" s="205"/>
      <c r="AA65" s="198"/>
      <c r="AB65" s="205"/>
      <c r="AC65" s="198"/>
      <c r="AD65" s="205"/>
      <c r="AE65" s="198"/>
      <c r="AF65" s="205"/>
      <c r="AG65" s="198"/>
      <c r="AH65" s="205"/>
      <c r="AI65" s="198"/>
      <c r="AJ65" s="205"/>
      <c r="AK65" s="198"/>
    </row>
    <row r="66" spans="2:37" ht="14.25" customHeight="1">
      <c r="B66" s="251" t="s">
        <v>17</v>
      </c>
      <c r="C66" s="452">
        <v>132</v>
      </c>
      <c r="D66" s="453">
        <v>336.09045454545458</v>
      </c>
      <c r="E66" s="454">
        <v>127</v>
      </c>
      <c r="F66" s="455">
        <v>353.95740157480321</v>
      </c>
      <c r="G66" s="252">
        <v>0</v>
      </c>
      <c r="H66" s="253">
        <v>0</v>
      </c>
      <c r="I66" s="252">
        <v>259</v>
      </c>
      <c r="J66" s="253">
        <v>344.85146718146723</v>
      </c>
      <c r="K66" s="452">
        <v>45611</v>
      </c>
      <c r="L66" s="453">
        <v>987.1531733573039</v>
      </c>
      <c r="M66" s="454">
        <v>35730</v>
      </c>
      <c r="N66" s="455">
        <v>936.66594514413634</v>
      </c>
      <c r="O66" s="252">
        <v>0</v>
      </c>
      <c r="P66" s="253">
        <v>0</v>
      </c>
      <c r="Q66" s="252">
        <v>81341</v>
      </c>
      <c r="R66" s="253">
        <v>964.97605893706725</v>
      </c>
      <c r="V66" s="205"/>
      <c r="W66" s="198"/>
      <c r="X66" s="205"/>
      <c r="Y66" s="198"/>
      <c r="Z66" s="205"/>
      <c r="AA66" s="198"/>
      <c r="AB66" s="205"/>
      <c r="AC66" s="198"/>
      <c r="AD66" s="205"/>
      <c r="AE66" s="198"/>
      <c r="AF66" s="205"/>
      <c r="AG66" s="198"/>
      <c r="AH66" s="205"/>
      <c r="AI66" s="198"/>
      <c r="AJ66" s="205"/>
      <c r="AK66" s="198"/>
    </row>
    <row r="67" spans="2:37" ht="14.25" customHeight="1">
      <c r="B67" s="251" t="s">
        <v>18</v>
      </c>
      <c r="C67" s="452">
        <v>518</v>
      </c>
      <c r="D67" s="453">
        <v>644.49604247104276</v>
      </c>
      <c r="E67" s="454">
        <v>561</v>
      </c>
      <c r="F67" s="455">
        <v>645.27684491978675</v>
      </c>
      <c r="G67" s="252">
        <v>0</v>
      </c>
      <c r="H67" s="253">
        <v>0</v>
      </c>
      <c r="I67" s="252">
        <v>1079</v>
      </c>
      <c r="J67" s="253">
        <v>644.90200185356855</v>
      </c>
      <c r="K67" s="452">
        <v>84524</v>
      </c>
      <c r="L67" s="453">
        <v>1029.0195194264336</v>
      </c>
      <c r="M67" s="454">
        <v>69479</v>
      </c>
      <c r="N67" s="455">
        <v>960.22503116049472</v>
      </c>
      <c r="O67" s="252">
        <v>0</v>
      </c>
      <c r="P67" s="253">
        <v>0</v>
      </c>
      <c r="Q67" s="252">
        <v>154003</v>
      </c>
      <c r="R67" s="253">
        <v>997.98264189658573</v>
      </c>
      <c r="V67" s="205"/>
      <c r="W67" s="198"/>
      <c r="X67" s="205"/>
      <c r="Y67" s="198"/>
      <c r="Z67" s="205"/>
      <c r="AA67" s="198"/>
      <c r="AB67" s="205"/>
      <c r="AC67" s="198"/>
      <c r="AD67" s="205"/>
      <c r="AE67" s="198"/>
      <c r="AF67" s="205"/>
      <c r="AG67" s="198"/>
      <c r="AH67" s="205"/>
      <c r="AI67" s="198"/>
      <c r="AJ67" s="205"/>
      <c r="AK67" s="198"/>
    </row>
    <row r="68" spans="2:37" ht="14.25" customHeight="1">
      <c r="B68" s="251" t="s">
        <v>19</v>
      </c>
      <c r="C68" s="452">
        <v>2251</v>
      </c>
      <c r="D68" s="453">
        <v>692.0126077298969</v>
      </c>
      <c r="E68" s="454">
        <v>2296</v>
      </c>
      <c r="F68" s="455">
        <v>717.79806620209013</v>
      </c>
      <c r="G68" s="252">
        <v>0</v>
      </c>
      <c r="H68" s="253">
        <v>0</v>
      </c>
      <c r="I68" s="252">
        <v>4547</v>
      </c>
      <c r="J68" s="253">
        <v>705.03293160325427</v>
      </c>
      <c r="K68" s="452">
        <v>125042</v>
      </c>
      <c r="L68" s="453">
        <v>1042.1873470513879</v>
      </c>
      <c r="M68" s="454">
        <v>112611</v>
      </c>
      <c r="N68" s="455">
        <v>953.17686309508019</v>
      </c>
      <c r="O68" s="252">
        <v>0</v>
      </c>
      <c r="P68" s="253">
        <v>0</v>
      </c>
      <c r="Q68" s="252">
        <v>237653</v>
      </c>
      <c r="R68" s="253">
        <v>1000.0100565951186</v>
      </c>
      <c r="V68" s="205"/>
      <c r="W68" s="198"/>
      <c r="X68" s="205"/>
      <c r="Y68" s="198"/>
      <c r="Z68" s="205"/>
      <c r="AA68" s="198"/>
      <c r="AB68" s="205"/>
      <c r="AC68" s="198"/>
      <c r="AD68" s="205"/>
      <c r="AE68" s="198"/>
      <c r="AF68" s="205"/>
      <c r="AG68" s="198"/>
      <c r="AH68" s="205"/>
      <c r="AI68" s="198"/>
      <c r="AJ68" s="205"/>
      <c r="AK68" s="198"/>
    </row>
    <row r="69" spans="2:37" ht="14.25" customHeight="1">
      <c r="B69" s="251" t="s">
        <v>20</v>
      </c>
      <c r="C69" s="452">
        <v>4185</v>
      </c>
      <c r="D69" s="453">
        <v>719.23360573476657</v>
      </c>
      <c r="E69" s="454">
        <v>4726</v>
      </c>
      <c r="F69" s="455">
        <v>746.24176258992657</v>
      </c>
      <c r="G69" s="252">
        <v>0</v>
      </c>
      <c r="H69" s="253">
        <v>0</v>
      </c>
      <c r="I69" s="252">
        <v>8911</v>
      </c>
      <c r="J69" s="253">
        <v>733.55753675232768</v>
      </c>
      <c r="K69" s="452">
        <v>191575</v>
      </c>
      <c r="L69" s="453">
        <v>1235.7207625734029</v>
      </c>
      <c r="M69" s="454">
        <v>179257</v>
      </c>
      <c r="N69" s="455">
        <v>988.35078987152508</v>
      </c>
      <c r="O69" s="252">
        <v>1</v>
      </c>
      <c r="P69" s="253">
        <v>454.26</v>
      </c>
      <c r="Q69" s="252">
        <v>370833</v>
      </c>
      <c r="R69" s="253">
        <v>1116.1424600561429</v>
      </c>
      <c r="V69" s="205"/>
      <c r="W69" s="198"/>
      <c r="X69" s="205"/>
      <c r="Y69" s="198"/>
      <c r="Z69" s="205"/>
      <c r="AA69" s="198"/>
      <c r="AB69" s="205"/>
      <c r="AC69" s="198"/>
      <c r="AD69" s="205"/>
      <c r="AE69" s="198"/>
      <c r="AF69" s="205"/>
      <c r="AG69" s="198"/>
      <c r="AH69" s="205"/>
      <c r="AI69" s="198"/>
      <c r="AJ69" s="205"/>
      <c r="AK69" s="198"/>
    </row>
    <row r="70" spans="2:37" ht="14.25" customHeight="1">
      <c r="B70" s="251" t="s">
        <v>21</v>
      </c>
      <c r="C70" s="452">
        <v>4097</v>
      </c>
      <c r="D70" s="453">
        <v>724.57691725652876</v>
      </c>
      <c r="E70" s="454">
        <v>5589</v>
      </c>
      <c r="F70" s="455">
        <v>778.39610663803819</v>
      </c>
      <c r="G70" s="252">
        <v>0</v>
      </c>
      <c r="H70" s="253">
        <v>0</v>
      </c>
      <c r="I70" s="252">
        <v>9686</v>
      </c>
      <c r="J70" s="253">
        <v>755.6315785670032</v>
      </c>
      <c r="K70" s="452">
        <v>394276</v>
      </c>
      <c r="L70" s="453">
        <v>1573.2220718735082</v>
      </c>
      <c r="M70" s="454">
        <v>319886</v>
      </c>
      <c r="N70" s="455">
        <v>1147.1085826825797</v>
      </c>
      <c r="O70" s="252">
        <v>0</v>
      </c>
      <c r="P70" s="253">
        <v>0</v>
      </c>
      <c r="Q70" s="252">
        <v>714162</v>
      </c>
      <c r="R70" s="253">
        <v>1382.3581788025672</v>
      </c>
      <c r="V70" s="205"/>
      <c r="W70" s="198"/>
      <c r="X70" s="205"/>
      <c r="Y70" s="198"/>
      <c r="Z70" s="205"/>
      <c r="AA70" s="198"/>
      <c r="AB70" s="205"/>
      <c r="AC70" s="198"/>
      <c r="AD70" s="205"/>
      <c r="AE70" s="198"/>
      <c r="AF70" s="205"/>
      <c r="AG70" s="198"/>
      <c r="AH70" s="205"/>
      <c r="AI70" s="198"/>
      <c r="AJ70" s="205"/>
      <c r="AK70" s="198"/>
    </row>
    <row r="71" spans="2:37" ht="14.25" customHeight="1">
      <c r="B71" s="251" t="s">
        <v>22</v>
      </c>
      <c r="C71" s="452">
        <v>2071</v>
      </c>
      <c r="D71" s="453">
        <v>792.03537904394216</v>
      </c>
      <c r="E71" s="454">
        <v>4220</v>
      </c>
      <c r="F71" s="455">
        <v>853.47517061611757</v>
      </c>
      <c r="G71" s="252">
        <v>0</v>
      </c>
      <c r="H71" s="253">
        <v>0</v>
      </c>
      <c r="I71" s="252">
        <v>6291</v>
      </c>
      <c r="J71" s="253">
        <v>833.24916388491829</v>
      </c>
      <c r="K71" s="452">
        <v>1011673</v>
      </c>
      <c r="L71" s="453">
        <v>1682.7251454867305</v>
      </c>
      <c r="M71" s="454">
        <v>892483</v>
      </c>
      <c r="N71" s="455">
        <v>1306.8501907263226</v>
      </c>
      <c r="O71" s="252">
        <v>1</v>
      </c>
      <c r="P71" s="253">
        <v>1056.5899999999999</v>
      </c>
      <c r="Q71" s="252">
        <v>1904157</v>
      </c>
      <c r="R71" s="253">
        <v>1506.5513145554685</v>
      </c>
      <c r="V71" s="205"/>
      <c r="W71" s="198"/>
      <c r="X71" s="205"/>
      <c r="Y71" s="198"/>
      <c r="Z71" s="205"/>
      <c r="AA71" s="198"/>
      <c r="AB71" s="205"/>
      <c r="AC71" s="198"/>
      <c r="AD71" s="205"/>
      <c r="AE71" s="198"/>
      <c r="AF71" s="205"/>
      <c r="AG71" s="198"/>
      <c r="AH71" s="205"/>
      <c r="AI71" s="198"/>
      <c r="AJ71" s="205"/>
      <c r="AK71" s="198"/>
    </row>
    <row r="72" spans="2:37" ht="14.25" customHeight="1">
      <c r="B72" s="251" t="s">
        <v>23</v>
      </c>
      <c r="C72" s="452">
        <v>1181</v>
      </c>
      <c r="D72" s="453">
        <v>759.78591871295259</v>
      </c>
      <c r="E72" s="454">
        <v>3408</v>
      </c>
      <c r="F72" s="455">
        <v>800.99588908450949</v>
      </c>
      <c r="G72" s="252">
        <v>0</v>
      </c>
      <c r="H72" s="253">
        <v>0</v>
      </c>
      <c r="I72" s="252">
        <v>4589</v>
      </c>
      <c r="J72" s="253">
        <v>790.39031597298003</v>
      </c>
      <c r="K72" s="452">
        <v>931984</v>
      </c>
      <c r="L72" s="453">
        <v>1690.7791376354057</v>
      </c>
      <c r="M72" s="454">
        <v>889119</v>
      </c>
      <c r="N72" s="455">
        <v>1181.5825355211159</v>
      </c>
      <c r="O72" s="252">
        <v>1</v>
      </c>
      <c r="P72" s="253">
        <v>876.82</v>
      </c>
      <c r="Q72" s="252">
        <v>1821104</v>
      </c>
      <c r="R72" s="253">
        <v>1442.1732438290153</v>
      </c>
      <c r="V72" s="205"/>
      <c r="W72" s="198"/>
      <c r="X72" s="205"/>
      <c r="Y72" s="198"/>
      <c r="Z72" s="205"/>
      <c r="AA72" s="198"/>
      <c r="AB72" s="205"/>
      <c r="AC72" s="198"/>
      <c r="AD72" s="205"/>
      <c r="AE72" s="198"/>
      <c r="AF72" s="205"/>
      <c r="AG72" s="198"/>
      <c r="AH72" s="205"/>
      <c r="AI72" s="198"/>
      <c r="AJ72" s="205"/>
      <c r="AK72" s="198"/>
    </row>
    <row r="73" spans="2:37" ht="14.25" customHeight="1">
      <c r="B73" s="251" t="s">
        <v>24</v>
      </c>
      <c r="C73" s="452">
        <v>672</v>
      </c>
      <c r="D73" s="453">
        <v>710.89296130952187</v>
      </c>
      <c r="E73" s="454">
        <v>3088</v>
      </c>
      <c r="F73" s="455">
        <v>757.41638601036641</v>
      </c>
      <c r="G73" s="252">
        <v>0</v>
      </c>
      <c r="H73" s="253">
        <v>0</v>
      </c>
      <c r="I73" s="252">
        <v>3760</v>
      </c>
      <c r="J73" s="253">
        <v>749.10156117021552</v>
      </c>
      <c r="K73" s="452">
        <v>807401</v>
      </c>
      <c r="L73" s="453">
        <v>1637.0602964573986</v>
      </c>
      <c r="M73" s="454">
        <v>863745</v>
      </c>
      <c r="N73" s="455">
        <v>1012.678200279018</v>
      </c>
      <c r="O73" s="252">
        <v>3</v>
      </c>
      <c r="P73" s="253">
        <v>1125.7566666666667</v>
      </c>
      <c r="Q73" s="252">
        <v>1671149</v>
      </c>
      <c r="R73" s="253">
        <v>1314.3431434240756</v>
      </c>
      <c r="S73" s="40"/>
      <c r="V73" s="205"/>
      <c r="W73" s="198"/>
      <c r="X73" s="205"/>
      <c r="Y73" s="198"/>
      <c r="Z73" s="205"/>
      <c r="AA73" s="198"/>
      <c r="AB73" s="205"/>
      <c r="AC73" s="198"/>
      <c r="AD73" s="205"/>
      <c r="AE73" s="198"/>
      <c r="AF73" s="205"/>
      <c r="AG73" s="198"/>
      <c r="AH73" s="205"/>
      <c r="AI73" s="198"/>
      <c r="AJ73" s="205"/>
      <c r="AK73" s="198"/>
    </row>
    <row r="74" spans="2:37" ht="14.25" customHeight="1">
      <c r="B74" s="251" t="s">
        <v>25</v>
      </c>
      <c r="C74" s="452">
        <v>307</v>
      </c>
      <c r="D74" s="453">
        <v>660.71208469055489</v>
      </c>
      <c r="E74" s="454">
        <v>2283</v>
      </c>
      <c r="F74" s="455">
        <v>734.60165571616506</v>
      </c>
      <c r="G74" s="252">
        <v>0</v>
      </c>
      <c r="H74" s="253">
        <v>0</v>
      </c>
      <c r="I74" s="252">
        <v>2590</v>
      </c>
      <c r="J74" s="253">
        <v>725.84331660231851</v>
      </c>
      <c r="K74" s="452">
        <v>553600</v>
      </c>
      <c r="L74" s="453">
        <v>1477.4216463872804</v>
      </c>
      <c r="M74" s="454">
        <v>745529</v>
      </c>
      <c r="N74" s="455">
        <v>894.91982460776092</v>
      </c>
      <c r="O74" s="252">
        <v>4</v>
      </c>
      <c r="P74" s="253">
        <v>1123.9524999999999</v>
      </c>
      <c r="Q74" s="252">
        <v>1299133</v>
      </c>
      <c r="R74" s="253">
        <v>1143.1422349905649</v>
      </c>
      <c r="V74" s="205"/>
      <c r="W74" s="198"/>
      <c r="X74" s="205"/>
      <c r="Y74" s="198"/>
      <c r="Z74" s="205"/>
      <c r="AA74" s="198"/>
      <c r="AB74" s="205"/>
      <c r="AC74" s="198"/>
      <c r="AD74" s="205"/>
      <c r="AE74" s="198"/>
      <c r="AF74" s="205"/>
      <c r="AG74" s="198"/>
      <c r="AH74" s="205"/>
      <c r="AI74" s="198"/>
      <c r="AJ74" s="205"/>
      <c r="AK74" s="198"/>
    </row>
    <row r="75" spans="2:37" ht="14.25" customHeight="1">
      <c r="B75" s="251" t="s">
        <v>26</v>
      </c>
      <c r="C75" s="452">
        <v>306</v>
      </c>
      <c r="D75" s="453">
        <v>601.37137254902075</v>
      </c>
      <c r="E75" s="454">
        <v>3552</v>
      </c>
      <c r="F75" s="455">
        <v>684.93451858108835</v>
      </c>
      <c r="G75" s="252">
        <v>0</v>
      </c>
      <c r="H75" s="253">
        <v>0</v>
      </c>
      <c r="I75" s="252">
        <v>3858</v>
      </c>
      <c r="J75" s="253">
        <v>678.30664852255723</v>
      </c>
      <c r="K75" s="452">
        <v>544516</v>
      </c>
      <c r="L75" s="453">
        <v>1249.435562609734</v>
      </c>
      <c r="M75" s="454">
        <v>1141563</v>
      </c>
      <c r="N75" s="455">
        <v>829.74742834166557</v>
      </c>
      <c r="O75" s="252">
        <v>22</v>
      </c>
      <c r="P75" s="253">
        <v>907.97409090909071</v>
      </c>
      <c r="Q75" s="252">
        <v>1686101</v>
      </c>
      <c r="R75" s="253">
        <v>965.28416374819699</v>
      </c>
      <c r="V75" s="205"/>
      <c r="W75" s="198"/>
      <c r="X75" s="205"/>
      <c r="Y75" s="198"/>
      <c r="Z75" s="205"/>
      <c r="AA75" s="198"/>
      <c r="AB75" s="205"/>
      <c r="AC75" s="198"/>
      <c r="AD75" s="205"/>
      <c r="AE75" s="198"/>
      <c r="AF75" s="205"/>
      <c r="AG75" s="198"/>
      <c r="AH75" s="205"/>
      <c r="AI75" s="198"/>
      <c r="AJ75" s="205"/>
      <c r="AK75" s="198"/>
    </row>
    <row r="76" spans="2:37" ht="14.25" customHeight="1">
      <c r="B76" s="251" t="s">
        <v>5</v>
      </c>
      <c r="C76" s="452">
        <v>0</v>
      </c>
      <c r="D76" s="453">
        <v>0</v>
      </c>
      <c r="E76" s="454">
        <v>0</v>
      </c>
      <c r="F76" s="455">
        <v>0</v>
      </c>
      <c r="G76" s="252">
        <v>0</v>
      </c>
      <c r="H76" s="253">
        <v>0</v>
      </c>
      <c r="I76" s="252">
        <v>0</v>
      </c>
      <c r="J76" s="253">
        <v>0</v>
      </c>
      <c r="K76" s="452">
        <v>61</v>
      </c>
      <c r="L76" s="453">
        <v>2312.8155737704919</v>
      </c>
      <c r="M76" s="454">
        <v>21</v>
      </c>
      <c r="N76" s="455">
        <v>1465.8690476190477</v>
      </c>
      <c r="O76" s="252">
        <v>0</v>
      </c>
      <c r="P76" s="253">
        <v>0</v>
      </c>
      <c r="Q76" s="252">
        <v>82</v>
      </c>
      <c r="R76" s="253">
        <v>2095.9146341463415</v>
      </c>
      <c r="V76" s="205"/>
      <c r="W76" s="198"/>
      <c r="X76" s="205"/>
      <c r="Y76" s="198"/>
      <c r="Z76" s="205"/>
      <c r="AA76" s="198"/>
      <c r="AB76" s="205"/>
      <c r="AC76" s="198"/>
      <c r="AD76" s="205"/>
      <c r="AE76" s="198"/>
      <c r="AF76" s="205"/>
      <c r="AG76" s="198"/>
      <c r="AH76" s="205"/>
      <c r="AI76" s="198"/>
      <c r="AJ76" s="205"/>
      <c r="AK76" s="198"/>
    </row>
    <row r="77" spans="2:37" ht="14.25" customHeight="1">
      <c r="B77" s="255" t="s">
        <v>6</v>
      </c>
      <c r="C77" s="256">
        <v>16040</v>
      </c>
      <c r="D77" s="257">
        <v>712.18606795511198</v>
      </c>
      <c r="E77" s="256">
        <v>30131</v>
      </c>
      <c r="F77" s="257">
        <v>756.92607945305679</v>
      </c>
      <c r="G77" s="256">
        <v>0</v>
      </c>
      <c r="H77" s="257">
        <v>0</v>
      </c>
      <c r="I77" s="256">
        <v>46171</v>
      </c>
      <c r="J77" s="257">
        <v>741.3832108899536</v>
      </c>
      <c r="K77" s="256">
        <v>4820689</v>
      </c>
      <c r="L77" s="257">
        <v>1510.5974717389965</v>
      </c>
      <c r="M77" s="256">
        <v>5368067</v>
      </c>
      <c r="N77" s="257">
        <v>1026.7517497676531</v>
      </c>
      <c r="O77" s="256">
        <v>36</v>
      </c>
      <c r="P77" s="257">
        <v>882.95888888888885</v>
      </c>
      <c r="Q77" s="256">
        <v>10188792</v>
      </c>
      <c r="R77" s="257">
        <v>1255.6762948031512</v>
      </c>
      <c r="V77" s="205"/>
      <c r="W77" s="198"/>
      <c r="X77" s="205"/>
      <c r="Y77" s="198"/>
      <c r="Z77" s="205"/>
      <c r="AA77" s="198"/>
      <c r="AB77" s="205"/>
      <c r="AC77" s="198"/>
      <c r="AD77" s="205"/>
      <c r="AE77" s="198"/>
      <c r="AF77" s="205"/>
      <c r="AG77" s="198"/>
      <c r="AH77" s="205"/>
      <c r="AI77" s="198"/>
      <c r="AJ77" s="205"/>
      <c r="AK77" s="198"/>
    </row>
    <row r="78" spans="2:37" ht="14.25" customHeight="1">
      <c r="B78" s="258" t="s">
        <v>27</v>
      </c>
      <c r="C78" s="252">
        <v>60.948067331670821</v>
      </c>
      <c r="D78" s="252" t="s">
        <v>228</v>
      </c>
      <c r="E78" s="252">
        <v>68.047193919883171</v>
      </c>
      <c r="F78" s="252" t="s">
        <v>228</v>
      </c>
      <c r="G78" s="252">
        <v>0</v>
      </c>
      <c r="H78" s="252">
        <v>0</v>
      </c>
      <c r="I78" s="252">
        <v>65.580927421974835</v>
      </c>
      <c r="J78" s="252" t="s">
        <v>228</v>
      </c>
      <c r="K78" s="252">
        <v>70.878911832926391</v>
      </c>
      <c r="L78" s="252" t="s">
        <v>228</v>
      </c>
      <c r="M78" s="252">
        <v>74.038152790516705</v>
      </c>
      <c r="N78" s="252" t="s">
        <v>228</v>
      </c>
      <c r="O78" s="252">
        <v>78.25</v>
      </c>
      <c r="P78" s="252" t="s">
        <v>228</v>
      </c>
      <c r="Q78" s="252">
        <v>72.543400980104451</v>
      </c>
      <c r="R78" s="252" t="s">
        <v>228</v>
      </c>
      <c r="V78" s="205"/>
      <c r="W78" s="198"/>
      <c r="X78" s="205"/>
      <c r="Y78" s="198"/>
      <c r="Z78" s="205"/>
      <c r="AA78" s="198"/>
      <c r="AB78" s="205"/>
      <c r="AC78" s="198"/>
      <c r="AD78" s="205"/>
      <c r="AE78" s="198"/>
      <c r="AF78" s="205"/>
      <c r="AG78" s="198"/>
      <c r="AH78" s="205"/>
      <c r="AI78" s="198"/>
      <c r="AJ78" s="205"/>
      <c r="AK78" s="198"/>
    </row>
    <row r="79" spans="2:37" ht="16.350000000000001" customHeight="1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V79" s="196"/>
      <c r="W79" s="195"/>
      <c r="X79" s="196"/>
      <c r="Y79" s="195"/>
      <c r="Z79" s="196"/>
      <c r="AA79" s="195"/>
      <c r="AB79" s="196"/>
      <c r="AC79" s="195"/>
      <c r="AD79" s="196"/>
      <c r="AE79" s="195"/>
      <c r="AF79" s="196"/>
      <c r="AG79" s="195"/>
      <c r="AH79" s="196"/>
      <c r="AI79" s="195"/>
      <c r="AJ79" s="196"/>
      <c r="AK79" s="195"/>
    </row>
    <row r="80" spans="2:37" ht="15">
      <c r="B80" s="39" t="s">
        <v>218</v>
      </c>
      <c r="Q80" s="41" t="s">
        <v>124</v>
      </c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</row>
    <row r="83" spans="19:19">
      <c r="S83" s="40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8"/>
  <sheetViews>
    <sheetView showGridLines="0" showRowColHeaders="0" showZeros="0" showOutlineSymbols="0" zoomScaleNormal="100" workbookViewId="0">
      <pane ySplit="4" topLeftCell="A29" activePane="bottomLeft" state="frozen"/>
      <selection activeCell="Q29" sqref="Q29"/>
      <selection pane="bottomLeft" activeCell="J59" sqref="J59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0" width="11.5703125" style="27"/>
    <col min="11" max="11" width="11.85546875" style="27" bestFit="1" customWidth="1"/>
    <col min="12" max="12" width="11.85546875" style="27" customWidth="1"/>
    <col min="13" max="16384" width="11.5703125" style="27"/>
  </cols>
  <sheetData>
    <row r="1" spans="1:11" ht="18.75">
      <c r="B1" s="42" t="s">
        <v>108</v>
      </c>
      <c r="C1" s="43"/>
      <c r="D1" s="43"/>
      <c r="E1" s="43"/>
      <c r="F1" s="43"/>
      <c r="G1" s="43"/>
      <c r="H1" s="43"/>
      <c r="I1" s="43"/>
    </row>
    <row r="2" spans="1:11" ht="18.75">
      <c r="B2" s="42" t="s">
        <v>109</v>
      </c>
      <c r="C2" s="43"/>
      <c r="D2" s="43"/>
      <c r="E2" s="43"/>
      <c r="F2" s="43"/>
      <c r="G2" s="43"/>
      <c r="H2" s="43"/>
      <c r="I2" s="43"/>
      <c r="K2" s="7" t="s">
        <v>168</v>
      </c>
    </row>
    <row r="3" spans="1:11">
      <c r="A3" s="262"/>
      <c r="B3" s="262"/>
      <c r="C3" s="262"/>
      <c r="D3" s="262"/>
      <c r="E3" s="262"/>
      <c r="F3" s="262"/>
      <c r="G3" s="262"/>
      <c r="H3" s="262"/>
      <c r="I3" s="262"/>
    </row>
    <row r="4" spans="1:11" ht="32.1" customHeight="1">
      <c r="A4" s="262"/>
      <c r="B4" s="263" t="s">
        <v>214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4" t="s">
        <v>45</v>
      </c>
    </row>
    <row r="5" spans="1:11">
      <c r="D5" s="31"/>
    </row>
    <row r="6" spans="1:11">
      <c r="B6" s="45">
        <v>2010</v>
      </c>
      <c r="C6" s="45"/>
      <c r="D6" s="46">
        <v>936895</v>
      </c>
      <c r="E6" s="46">
        <v>5193107</v>
      </c>
      <c r="F6" s="46">
        <v>2300877</v>
      </c>
      <c r="G6" s="46">
        <v>271182</v>
      </c>
      <c r="H6" s="46">
        <v>37671</v>
      </c>
      <c r="I6" s="46">
        <v>8739732</v>
      </c>
    </row>
    <row r="7" spans="1:11">
      <c r="B7" s="45">
        <v>2011</v>
      </c>
      <c r="C7" s="45"/>
      <c r="D7" s="46">
        <v>942883</v>
      </c>
      <c r="E7" s="46">
        <v>5289994</v>
      </c>
      <c r="F7" s="46">
        <v>2319204</v>
      </c>
      <c r="G7" s="46">
        <v>275993</v>
      </c>
      <c r="H7" s="46">
        <v>38203</v>
      </c>
      <c r="I7" s="46">
        <v>8866277</v>
      </c>
    </row>
    <row r="8" spans="1:11">
      <c r="B8" s="45">
        <v>2012</v>
      </c>
      <c r="C8" s="45"/>
      <c r="D8" s="46">
        <v>943021</v>
      </c>
      <c r="E8" s="46">
        <v>5391504</v>
      </c>
      <c r="F8" s="46">
        <v>2331726</v>
      </c>
      <c r="G8" s="46">
        <v>294827</v>
      </c>
      <c r="H8" s="46">
        <v>37967</v>
      </c>
      <c r="I8" s="46">
        <v>8999045</v>
      </c>
    </row>
    <row r="9" spans="1:11">
      <c r="B9" s="45">
        <v>2013</v>
      </c>
      <c r="C9" s="45"/>
      <c r="D9" s="46">
        <v>933433</v>
      </c>
      <c r="E9" s="46">
        <v>5513570</v>
      </c>
      <c r="F9" s="46">
        <v>2345901</v>
      </c>
      <c r="G9" s="46">
        <v>315013</v>
      </c>
      <c r="H9" s="46">
        <v>38049</v>
      </c>
      <c r="I9" s="46">
        <v>9145966</v>
      </c>
    </row>
    <row r="10" spans="1:11">
      <c r="B10" s="45">
        <v>2014</v>
      </c>
      <c r="C10" s="45"/>
      <c r="D10" s="46">
        <v>929568</v>
      </c>
      <c r="E10" s="46">
        <v>5611105</v>
      </c>
      <c r="F10" s="46">
        <v>2355965</v>
      </c>
      <c r="G10" s="46">
        <v>335637</v>
      </c>
      <c r="H10" s="46">
        <v>38667</v>
      </c>
      <c r="I10" s="46">
        <v>9270942</v>
      </c>
    </row>
    <row r="11" spans="1:11">
      <c r="B11" s="45">
        <v>2015</v>
      </c>
      <c r="C11" s="45"/>
      <c r="D11" s="46">
        <v>936666</v>
      </c>
      <c r="E11" s="46">
        <v>5686678</v>
      </c>
      <c r="F11" s="46">
        <v>2358932</v>
      </c>
      <c r="G11" s="46">
        <v>339166</v>
      </c>
      <c r="H11" s="46">
        <v>39357</v>
      </c>
      <c r="I11" s="46">
        <v>9360799</v>
      </c>
    </row>
    <row r="12" spans="1:11">
      <c r="B12" s="45">
        <v>2016</v>
      </c>
      <c r="C12" s="45"/>
      <c r="D12" s="47">
        <v>944600</v>
      </c>
      <c r="E12" s="47">
        <v>5784748</v>
      </c>
      <c r="F12" s="47">
        <v>2364388</v>
      </c>
      <c r="G12" s="47">
        <v>339471</v>
      </c>
      <c r="H12" s="47">
        <v>40275</v>
      </c>
      <c r="I12" s="46">
        <v>9473482</v>
      </c>
    </row>
    <row r="13" spans="1:11">
      <c r="B13" s="45">
        <v>2017</v>
      </c>
      <c r="C13" s="45"/>
      <c r="D13" s="46">
        <v>951871</v>
      </c>
      <c r="E13" s="46">
        <v>5884135</v>
      </c>
      <c r="F13" s="46">
        <v>2365468</v>
      </c>
      <c r="G13" s="46">
        <v>339052</v>
      </c>
      <c r="H13" s="46">
        <v>41244</v>
      </c>
      <c r="I13" s="46">
        <v>9581770</v>
      </c>
    </row>
    <row r="14" spans="1:11">
      <c r="B14" s="45">
        <v>2018</v>
      </c>
      <c r="C14" s="45"/>
      <c r="D14" s="46">
        <v>955269</v>
      </c>
      <c r="E14" s="46">
        <v>5994755</v>
      </c>
      <c r="F14" s="46">
        <v>2365497</v>
      </c>
      <c r="G14" s="46">
        <v>338470</v>
      </c>
      <c r="H14" s="46">
        <v>42281</v>
      </c>
      <c r="I14" s="46">
        <v>9696272</v>
      </c>
    </row>
    <row r="15" spans="1:11">
      <c r="B15" s="45">
        <v>2019</v>
      </c>
      <c r="C15" s="45"/>
      <c r="D15" s="47">
        <v>962035</v>
      </c>
      <c r="E15" s="47">
        <v>6089294</v>
      </c>
      <c r="F15" s="47">
        <v>2366788</v>
      </c>
      <c r="G15" s="47">
        <v>340106</v>
      </c>
      <c r="H15" s="47">
        <v>43156</v>
      </c>
      <c r="I15" s="46">
        <v>9801379</v>
      </c>
    </row>
    <row r="16" spans="1:11">
      <c r="B16" s="45">
        <v>2020</v>
      </c>
      <c r="C16" s="45"/>
      <c r="D16" s="47">
        <v>948917</v>
      </c>
      <c r="E16" s="47">
        <v>6125792</v>
      </c>
      <c r="F16" s="47">
        <v>2352738</v>
      </c>
      <c r="G16" s="47">
        <v>338540</v>
      </c>
      <c r="H16" s="47">
        <v>43032</v>
      </c>
      <c r="I16" s="46">
        <v>9809019</v>
      </c>
    </row>
    <row r="17" spans="2:10">
      <c r="B17" s="45">
        <v>2021</v>
      </c>
      <c r="C17" s="45"/>
      <c r="D17" s="46">
        <v>953591</v>
      </c>
      <c r="E17" s="46">
        <v>6218551</v>
      </c>
      <c r="F17" s="46">
        <v>2358328</v>
      </c>
      <c r="G17" s="46">
        <v>342218</v>
      </c>
      <c r="H17" s="46">
        <v>44278</v>
      </c>
      <c r="I17" s="46">
        <v>9916966</v>
      </c>
    </row>
    <row r="18" spans="2:10">
      <c r="B18" s="45">
        <v>2022</v>
      </c>
      <c r="C18" s="45"/>
      <c r="D18" s="46">
        <v>949781</v>
      </c>
      <c r="E18" s="46">
        <v>6302297</v>
      </c>
      <c r="F18" s="46">
        <v>2356613</v>
      </c>
      <c r="G18" s="46">
        <v>341311</v>
      </c>
      <c r="H18" s="46">
        <v>44834</v>
      </c>
      <c r="I18" s="46">
        <v>9994836</v>
      </c>
    </row>
    <row r="19" spans="2:10">
      <c r="B19" s="45"/>
      <c r="C19" s="45"/>
      <c r="D19" s="46"/>
      <c r="E19" s="46"/>
      <c r="F19" s="46"/>
      <c r="G19" s="46"/>
      <c r="H19" s="46"/>
      <c r="I19" s="46"/>
    </row>
    <row r="20" spans="2:10">
      <c r="B20" s="45">
        <v>2023</v>
      </c>
      <c r="C20" s="45" t="s">
        <v>112</v>
      </c>
      <c r="D20" s="46">
        <v>948476</v>
      </c>
      <c r="E20" s="46">
        <v>6320939</v>
      </c>
      <c r="F20" s="46">
        <v>2354136</v>
      </c>
      <c r="G20" s="46">
        <v>340750</v>
      </c>
      <c r="H20" s="46">
        <v>44848</v>
      </c>
      <c r="I20" s="46">
        <v>10009149</v>
      </c>
    </row>
    <row r="21" spans="2:10">
      <c r="B21" s="45"/>
      <c r="C21" s="45" t="s">
        <v>113</v>
      </c>
      <c r="D21" s="46">
        <v>944911</v>
      </c>
      <c r="E21" s="46">
        <v>6328553</v>
      </c>
      <c r="F21" s="46">
        <v>2349158</v>
      </c>
      <c r="G21" s="46">
        <v>340315</v>
      </c>
      <c r="H21" s="46">
        <v>44692</v>
      </c>
      <c r="I21" s="46">
        <v>10007629</v>
      </c>
      <c r="J21" s="31"/>
    </row>
    <row r="22" spans="2:10">
      <c r="B22" s="45"/>
      <c r="C22" s="45" t="s">
        <v>114</v>
      </c>
      <c r="D22" s="46">
        <v>945332</v>
      </c>
      <c r="E22" s="46">
        <v>6338043</v>
      </c>
      <c r="F22" s="46">
        <v>2350099</v>
      </c>
      <c r="G22" s="46">
        <v>340760</v>
      </c>
      <c r="H22" s="46">
        <v>44772</v>
      </c>
      <c r="I22" s="46">
        <v>10019006</v>
      </c>
      <c r="J22" s="31"/>
    </row>
    <row r="23" spans="2:10">
      <c r="B23" s="45"/>
      <c r="C23" s="45" t="s">
        <v>115</v>
      </c>
      <c r="D23" s="46">
        <v>945690</v>
      </c>
      <c r="E23" s="46">
        <v>6344580</v>
      </c>
      <c r="F23" s="46">
        <v>2350176</v>
      </c>
      <c r="G23" s="46">
        <v>341278</v>
      </c>
      <c r="H23" s="46">
        <v>44811</v>
      </c>
      <c r="I23" s="46">
        <v>10026535</v>
      </c>
      <c r="J23" s="31"/>
    </row>
    <row r="24" spans="2:10">
      <c r="B24" s="45"/>
      <c r="C24" s="45" t="s">
        <v>116</v>
      </c>
      <c r="D24" s="46">
        <v>945050</v>
      </c>
      <c r="E24" s="46">
        <v>6343015</v>
      </c>
      <c r="F24" s="46">
        <v>2346534</v>
      </c>
      <c r="G24" s="46">
        <v>340218</v>
      </c>
      <c r="H24" s="46">
        <v>44872</v>
      </c>
      <c r="I24" s="46">
        <v>10019689</v>
      </c>
      <c r="J24" s="31"/>
    </row>
    <row r="25" spans="2:10">
      <c r="B25" s="45"/>
      <c r="C25" s="45" t="s">
        <v>117</v>
      </c>
      <c r="D25" s="46">
        <v>946559</v>
      </c>
      <c r="E25" s="46">
        <v>6357104</v>
      </c>
      <c r="F25" s="46">
        <v>2350589</v>
      </c>
      <c r="G25" s="46">
        <v>341443</v>
      </c>
      <c r="H25" s="46">
        <v>45037</v>
      </c>
      <c r="I25" s="46">
        <v>10040732</v>
      </c>
      <c r="J25" s="31"/>
    </row>
    <row r="26" spans="2:10">
      <c r="B26" s="45"/>
      <c r="C26" s="45" t="s">
        <v>118</v>
      </c>
      <c r="D26" s="46">
        <v>947160</v>
      </c>
      <c r="E26" s="46">
        <v>6369023</v>
      </c>
      <c r="F26" s="46">
        <v>2352406</v>
      </c>
      <c r="G26" s="46">
        <v>342143</v>
      </c>
      <c r="H26" s="46">
        <v>45208</v>
      </c>
      <c r="I26" s="46">
        <v>10055940</v>
      </c>
      <c r="J26" s="31"/>
    </row>
    <row r="27" spans="2:10">
      <c r="B27" s="45"/>
      <c r="C27" s="45" t="s">
        <v>119</v>
      </c>
      <c r="D27" s="46">
        <v>946903</v>
      </c>
      <c r="E27" s="46">
        <v>6380917</v>
      </c>
      <c r="F27" s="46">
        <v>2353584</v>
      </c>
      <c r="G27" s="46">
        <v>342480</v>
      </c>
      <c r="H27" s="46">
        <v>45264</v>
      </c>
      <c r="I27" s="46">
        <v>10069148</v>
      </c>
      <c r="J27" s="31"/>
    </row>
    <row r="28" spans="2:10">
      <c r="B28" s="45"/>
      <c r="C28" s="45" t="s">
        <v>120</v>
      </c>
      <c r="D28" s="46">
        <v>945539</v>
      </c>
      <c r="E28" s="46">
        <v>6388225</v>
      </c>
      <c r="F28" s="46">
        <v>2352048</v>
      </c>
      <c r="G28" s="46">
        <v>342294</v>
      </c>
      <c r="H28" s="46">
        <v>45328</v>
      </c>
      <c r="I28" s="46">
        <v>10073434</v>
      </c>
      <c r="J28" s="31"/>
    </row>
    <row r="29" spans="2:10">
      <c r="B29" s="45"/>
      <c r="C29" s="45" t="s">
        <v>121</v>
      </c>
      <c r="D29" s="46">
        <v>944816</v>
      </c>
      <c r="E29" s="46">
        <v>6401291</v>
      </c>
      <c r="F29" s="46">
        <v>2353311</v>
      </c>
      <c r="G29" s="46">
        <v>340914</v>
      </c>
      <c r="H29" s="46">
        <v>45340</v>
      </c>
      <c r="I29" s="46">
        <v>10085672</v>
      </c>
      <c r="J29" s="31"/>
    </row>
    <row r="30" spans="2:10">
      <c r="B30" s="51"/>
      <c r="C30" s="45" t="s">
        <v>122</v>
      </c>
      <c r="D30" s="46">
        <v>945141</v>
      </c>
      <c r="E30" s="46">
        <v>6415552</v>
      </c>
      <c r="F30" s="46">
        <v>2355361</v>
      </c>
      <c r="G30" s="46">
        <v>340491</v>
      </c>
      <c r="H30" s="46">
        <v>45416</v>
      </c>
      <c r="I30" s="46">
        <v>10101961</v>
      </c>
      <c r="J30" s="31"/>
    </row>
    <row r="31" spans="2:10">
      <c r="B31" s="51"/>
      <c r="C31" s="45" t="s">
        <v>123</v>
      </c>
      <c r="D31" s="46">
        <v>945976</v>
      </c>
      <c r="E31" s="46">
        <v>6424813</v>
      </c>
      <c r="F31" s="46">
        <v>2354805</v>
      </c>
      <c r="G31" s="46">
        <v>340866</v>
      </c>
      <c r="H31" s="46">
        <v>45531</v>
      </c>
      <c r="I31" s="46">
        <v>10111991</v>
      </c>
      <c r="J31" s="31"/>
    </row>
    <row r="32" spans="2:10">
      <c r="B32" s="45">
        <v>2024</v>
      </c>
      <c r="C32" s="45" t="s">
        <v>112</v>
      </c>
      <c r="D32" s="46">
        <v>945530</v>
      </c>
      <c r="E32" s="46">
        <v>6445599</v>
      </c>
      <c r="F32" s="46">
        <v>2354934</v>
      </c>
      <c r="G32" s="46">
        <v>340778</v>
      </c>
      <c r="H32" s="46">
        <v>45638</v>
      </c>
      <c r="I32" s="46">
        <v>10132479</v>
      </c>
      <c r="J32" s="31"/>
    </row>
    <row r="33" spans="2:42">
      <c r="B33" s="45"/>
      <c r="C33" s="45" t="s">
        <v>113</v>
      </c>
      <c r="D33" s="46">
        <v>943561</v>
      </c>
      <c r="E33" s="46">
        <v>6450811</v>
      </c>
      <c r="F33" s="46">
        <v>2348534</v>
      </c>
      <c r="G33" s="46">
        <v>340382</v>
      </c>
      <c r="H33" s="46">
        <v>45474</v>
      </c>
      <c r="I33" s="46">
        <v>10128762</v>
      </c>
      <c r="J33" s="31"/>
    </row>
    <row r="34" spans="2:42">
      <c r="B34" s="45"/>
      <c r="C34" s="45" t="s">
        <v>114</v>
      </c>
      <c r="D34" s="46">
        <v>945077</v>
      </c>
      <c r="E34" s="46">
        <v>6458057</v>
      </c>
      <c r="F34" s="46">
        <v>2351928</v>
      </c>
      <c r="G34" s="46">
        <v>341283</v>
      </c>
      <c r="H34" s="46">
        <v>45737</v>
      </c>
      <c r="I34" s="46">
        <v>10142082</v>
      </c>
      <c r="J34" s="31"/>
    </row>
    <row r="35" spans="2:42">
      <c r="B35" s="45"/>
      <c r="C35" s="45" t="s">
        <v>115</v>
      </c>
      <c r="D35" s="46">
        <v>946558</v>
      </c>
      <c r="E35" s="46">
        <v>6464131</v>
      </c>
      <c r="F35" s="46">
        <v>2351785</v>
      </c>
      <c r="G35" s="46">
        <v>341436</v>
      </c>
      <c r="H35" s="46">
        <v>45924</v>
      </c>
      <c r="I35" s="46">
        <v>10149834</v>
      </c>
      <c r="J35" s="31"/>
    </row>
    <row r="36" spans="2:42">
      <c r="B36" s="45"/>
      <c r="C36" s="45" t="s">
        <v>116</v>
      </c>
      <c r="D36" s="46">
        <v>953936</v>
      </c>
      <c r="E36" s="46">
        <v>6460808</v>
      </c>
      <c r="F36" s="46">
        <v>2349184</v>
      </c>
      <c r="G36" s="46">
        <v>340503</v>
      </c>
      <c r="H36" s="46">
        <v>46097</v>
      </c>
      <c r="I36" s="46">
        <v>10150528</v>
      </c>
      <c r="J36" s="31"/>
    </row>
    <row r="37" spans="2:42">
      <c r="B37" s="45"/>
      <c r="C37" s="45" t="s">
        <v>117</v>
      </c>
      <c r="D37" s="46">
        <v>961167</v>
      </c>
      <c r="E37" s="46">
        <v>6465738</v>
      </c>
      <c r="F37" s="46">
        <v>2349364</v>
      </c>
      <c r="G37" s="46">
        <v>341262</v>
      </c>
      <c r="H37" s="46">
        <v>46088</v>
      </c>
      <c r="I37" s="46">
        <v>10163619</v>
      </c>
      <c r="J37" s="31"/>
    </row>
    <row r="38" spans="2:42">
      <c r="B38" s="45"/>
      <c r="C38" s="48" t="s">
        <v>118</v>
      </c>
      <c r="D38" s="49">
        <v>968204</v>
      </c>
      <c r="E38" s="49">
        <v>6481224</v>
      </c>
      <c r="F38" s="49">
        <v>2351454</v>
      </c>
      <c r="G38" s="49">
        <v>341739</v>
      </c>
      <c r="H38" s="49">
        <v>46171</v>
      </c>
      <c r="I38" s="50">
        <v>10188792</v>
      </c>
      <c r="J38" s="31"/>
    </row>
    <row r="39" spans="2:42">
      <c r="B39" s="45"/>
      <c r="C39" s="45" t="s">
        <v>119</v>
      </c>
      <c r="D39" s="46"/>
      <c r="E39" s="46"/>
      <c r="F39" s="46"/>
      <c r="G39" s="46"/>
      <c r="H39" s="46"/>
      <c r="I39" s="46"/>
      <c r="J39" s="31"/>
    </row>
    <row r="40" spans="2:42">
      <c r="B40" s="45"/>
      <c r="C40" s="45" t="s">
        <v>120</v>
      </c>
      <c r="D40" s="46"/>
      <c r="E40" s="46"/>
      <c r="F40" s="46"/>
      <c r="G40" s="46"/>
      <c r="H40" s="46"/>
      <c r="I40" s="46"/>
      <c r="J40" s="31"/>
    </row>
    <row r="41" spans="2:42">
      <c r="B41" s="45"/>
      <c r="C41" s="45" t="s">
        <v>121</v>
      </c>
      <c r="D41" s="46"/>
      <c r="E41" s="46"/>
      <c r="F41" s="46"/>
      <c r="G41" s="46"/>
      <c r="H41" s="46"/>
      <c r="I41" s="46"/>
      <c r="J41" s="31"/>
      <c r="K41" s="206"/>
      <c r="L41" s="206"/>
      <c r="M41" s="206"/>
      <c r="N41" s="206"/>
      <c r="O41" s="206"/>
      <c r="P41" s="206"/>
    </row>
    <row r="42" spans="2:42">
      <c r="B42" s="51"/>
      <c r="C42" s="45" t="s">
        <v>122</v>
      </c>
      <c r="D42" s="46"/>
      <c r="E42" s="46"/>
      <c r="F42" s="46"/>
      <c r="G42" s="46"/>
      <c r="H42" s="46"/>
      <c r="I42" s="46"/>
    </row>
    <row r="43" spans="2:42" ht="15.75" customHeight="1">
      <c r="B43" s="51"/>
      <c r="C43" s="45" t="s">
        <v>123</v>
      </c>
      <c r="D43" s="46"/>
      <c r="E43" s="46"/>
      <c r="F43" s="46"/>
      <c r="G43" s="46"/>
      <c r="H43" s="46"/>
      <c r="I43" s="46"/>
    </row>
    <row r="44" spans="2:42">
      <c r="B44" s="51"/>
      <c r="C44" s="45"/>
      <c r="D44" s="46"/>
      <c r="E44" s="46"/>
      <c r="F44" s="46"/>
      <c r="G44" s="46"/>
      <c r="H44" s="46"/>
      <c r="I44" s="46"/>
    </row>
    <row r="45" spans="2:42">
      <c r="B45" s="45"/>
      <c r="C45" s="45"/>
      <c r="D45" s="447" t="s">
        <v>125</v>
      </c>
      <c r="E45" s="447"/>
      <c r="F45" s="447"/>
      <c r="G45" s="447"/>
      <c r="H45" s="447"/>
      <c r="I45" s="447"/>
    </row>
    <row r="46" spans="2:42">
      <c r="B46" s="45">
        <v>2010</v>
      </c>
      <c r="C46" s="45"/>
      <c r="D46" s="52">
        <v>0.64605465145384233</v>
      </c>
      <c r="E46" s="52">
        <v>2.0740877893759446</v>
      </c>
      <c r="F46" s="52">
        <v>0.85947739636256237</v>
      </c>
      <c r="G46" s="52">
        <v>1.7392870273798877</v>
      </c>
      <c r="H46" s="52">
        <v>-0.43609261021249068</v>
      </c>
      <c r="I46" s="52">
        <v>1.5761404508701116</v>
      </c>
    </row>
    <row r="47" spans="2:42">
      <c r="B47" s="45">
        <v>2011</v>
      </c>
      <c r="C47" s="45"/>
      <c r="D47" s="52">
        <v>0.63913245347664294</v>
      </c>
      <c r="E47" s="52">
        <v>1.8656846469753186</v>
      </c>
      <c r="F47" s="52">
        <v>0.79652236951388566</v>
      </c>
      <c r="G47" s="52">
        <v>1.7740853006467994</v>
      </c>
      <c r="H47" s="52">
        <v>1.4122269119481778</v>
      </c>
      <c r="I47" s="52">
        <v>1.4479276938926811</v>
      </c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</row>
    <row r="48" spans="2:42">
      <c r="B48" s="45">
        <v>2012</v>
      </c>
      <c r="C48" s="45"/>
      <c r="D48" s="53">
        <v>1.4635962256193125E-2</v>
      </c>
      <c r="E48" s="53">
        <v>1.9189057681350929</v>
      </c>
      <c r="F48" s="53">
        <v>0.53992662999891028</v>
      </c>
      <c r="G48" s="53">
        <v>6.8240861181261936</v>
      </c>
      <c r="H48" s="53">
        <v>-0.61775253252361884</v>
      </c>
      <c r="I48" s="53">
        <v>1.4974492676012696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</row>
    <row r="49" spans="2:42">
      <c r="B49" s="45">
        <v>2013</v>
      </c>
      <c r="C49" s="45"/>
      <c r="D49" s="52">
        <v>-1.0167323951428386</v>
      </c>
      <c r="E49" s="52">
        <v>2.2640435767088407</v>
      </c>
      <c r="F49" s="52">
        <v>0.60791876918642185</v>
      </c>
      <c r="G49" s="52">
        <v>6.8467270636678457</v>
      </c>
      <c r="H49" s="52">
        <v>0.21597703268627644</v>
      </c>
      <c r="I49" s="52">
        <v>1.6326287956110797</v>
      </c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</row>
    <row r="50" spans="2:42">
      <c r="B50" s="45">
        <v>2014</v>
      </c>
      <c r="C50" s="45"/>
      <c r="D50" s="52">
        <v>-0.41406292685174373</v>
      </c>
      <c r="E50" s="52">
        <v>1.7689990332942163</v>
      </c>
      <c r="F50" s="52">
        <v>0.42900361097932826</v>
      </c>
      <c r="G50" s="52">
        <v>6.5470313923552403</v>
      </c>
      <c r="H50" s="52">
        <v>1.6242213987226917</v>
      </c>
      <c r="I50" s="52">
        <v>1.3664603607754566</v>
      </c>
    </row>
    <row r="51" spans="2:42">
      <c r="B51" s="45">
        <v>2015</v>
      </c>
      <c r="C51" s="45"/>
      <c r="D51" s="52">
        <v>0.7635805019105657</v>
      </c>
      <c r="E51" s="52">
        <v>1.3468470114175402</v>
      </c>
      <c r="F51" s="52">
        <v>0.12593565693888031</v>
      </c>
      <c r="G51" s="52">
        <v>1.0514335427858068</v>
      </c>
      <c r="H51" s="52">
        <v>1.7844673752812401</v>
      </c>
      <c r="I51" s="52">
        <v>0.96923268422992592</v>
      </c>
    </row>
    <row r="52" spans="2:42">
      <c r="B52" s="45">
        <v>2016</v>
      </c>
      <c r="C52" s="45"/>
      <c r="D52" s="52">
        <v>0.84704686622552039</v>
      </c>
      <c r="E52" s="52">
        <v>1.724556938163202</v>
      </c>
      <c r="F52" s="52">
        <v>0.23129110970558919</v>
      </c>
      <c r="G52" s="52">
        <v>8.9926466685930073E-2</v>
      </c>
      <c r="H52" s="52">
        <v>2.3324948547907676</v>
      </c>
      <c r="I52" s="52">
        <v>1.2037754469463646</v>
      </c>
    </row>
    <row r="53" spans="2:42">
      <c r="B53" s="45">
        <v>2017</v>
      </c>
      <c r="C53" s="45"/>
      <c r="D53" s="52">
        <v>0.76974380690240096</v>
      </c>
      <c r="E53" s="52">
        <v>1.7180869417302125</v>
      </c>
      <c r="F53" s="52">
        <v>4.5677782157582669E-2</v>
      </c>
      <c r="G53" s="52">
        <v>-0.12342733252619364</v>
      </c>
      <c r="H53" s="52">
        <v>2.4059590316573454</v>
      </c>
      <c r="I53" s="52">
        <v>1.1430643980745447</v>
      </c>
    </row>
    <row r="54" spans="2:42">
      <c r="B54" s="45">
        <v>2018</v>
      </c>
      <c r="C54" s="45"/>
      <c r="D54" s="52">
        <v>0.35698114555438032</v>
      </c>
      <c r="E54" s="52">
        <v>1.879970462948255</v>
      </c>
      <c r="F54" s="52">
        <v>1.2259730421293469E-3</v>
      </c>
      <c r="G54" s="52">
        <v>-0.17165508535563756</v>
      </c>
      <c r="H54" s="52">
        <v>2.5143051110464443</v>
      </c>
      <c r="I54" s="52">
        <v>1.1949984188724949</v>
      </c>
    </row>
    <row r="55" spans="2:42">
      <c r="B55" s="45">
        <v>2019</v>
      </c>
      <c r="C55" s="45"/>
      <c r="D55" s="52">
        <v>0.70828216973439773</v>
      </c>
      <c r="E55" s="52">
        <v>1.5770285858221156</v>
      </c>
      <c r="F55" s="52">
        <v>5.4576268750294865E-2</v>
      </c>
      <c r="G55" s="52">
        <v>0.48335155257481777</v>
      </c>
      <c r="H55" s="52">
        <v>2.0694874766443494</v>
      </c>
      <c r="I55" s="52">
        <v>1.0839939308633362</v>
      </c>
    </row>
    <row r="56" spans="2:42">
      <c r="B56" s="45">
        <v>2020</v>
      </c>
      <c r="C56" s="45"/>
      <c r="D56" s="52">
        <v>-1.3635678535604212</v>
      </c>
      <c r="E56" s="52">
        <v>0.59937982958286895</v>
      </c>
      <c r="F56" s="52">
        <v>-0.59363153776341715</v>
      </c>
      <c r="G56" s="52">
        <v>-0.46044468489235824</v>
      </c>
      <c r="H56" s="52">
        <v>-0.2873296876448217</v>
      </c>
      <c r="I56" s="52">
        <v>7.7948215246048669E-2</v>
      </c>
    </row>
    <row r="57" spans="2:42">
      <c r="B57" s="45">
        <v>2021</v>
      </c>
      <c r="C57" s="45"/>
      <c r="D57" s="52">
        <v>0.49256152013295029</v>
      </c>
      <c r="E57" s="52">
        <v>1.5142368529653005</v>
      </c>
      <c r="F57" s="52">
        <v>0.23759551637283494</v>
      </c>
      <c r="G57" s="52">
        <v>1.0864299639629094</v>
      </c>
      <c r="H57" s="52">
        <v>2.8955196133110261</v>
      </c>
      <c r="I57" s="52">
        <v>1.1004872148784761</v>
      </c>
    </row>
    <row r="58" spans="2:42">
      <c r="B58" s="45">
        <v>2022</v>
      </c>
      <c r="C58" s="45"/>
      <c r="D58" s="52">
        <v>-0.39954236145265387</v>
      </c>
      <c r="E58" s="52">
        <v>1.3467124415317944</v>
      </c>
      <c r="F58" s="52">
        <v>-7.2721012513954353E-2</v>
      </c>
      <c r="G58" s="52">
        <v>-0.2650357374539003</v>
      </c>
      <c r="H58" s="52">
        <v>1.2557026062604448</v>
      </c>
      <c r="I58" s="52">
        <v>0.78521999571239398</v>
      </c>
    </row>
    <row r="59" spans="2:42">
      <c r="B59" s="45"/>
      <c r="C59" s="45"/>
      <c r="D59" s="52"/>
      <c r="E59" s="52"/>
      <c r="F59" s="52"/>
      <c r="G59" s="52"/>
      <c r="H59" s="52"/>
      <c r="I59" s="52"/>
    </row>
    <row r="60" spans="2:42">
      <c r="B60" s="45">
        <v>2023</v>
      </c>
      <c r="C60" s="54" t="s">
        <v>112</v>
      </c>
      <c r="D60" s="52">
        <v>-0.40385499862441998</v>
      </c>
      <c r="E60" s="52">
        <v>1.5093743310329533</v>
      </c>
      <c r="F60" s="52">
        <v>-0.12490030037164424</v>
      </c>
      <c r="G60" s="52">
        <v>-0.19536226959993019</v>
      </c>
      <c r="H60" s="52">
        <v>1.2804588875589884</v>
      </c>
      <c r="I60" s="52">
        <v>0.87782253890853479</v>
      </c>
    </row>
    <row r="61" spans="2:42">
      <c r="B61" s="45"/>
      <c r="C61" s="54" t="s">
        <v>113</v>
      </c>
      <c r="D61" s="52">
        <v>-0.53</v>
      </c>
      <c r="E61" s="52">
        <v>1.61</v>
      </c>
      <c r="F61" s="52">
        <v>0.02</v>
      </c>
      <c r="G61" s="52">
        <v>-0.3</v>
      </c>
      <c r="H61" s="52">
        <v>1.3</v>
      </c>
      <c r="I61" s="52">
        <v>0.96</v>
      </c>
    </row>
    <row r="62" spans="2:42">
      <c r="B62" s="45"/>
      <c r="C62" s="54" t="s">
        <v>114</v>
      </c>
      <c r="D62" s="52">
        <v>-0.71710636867753363</v>
      </c>
      <c r="E62" s="52">
        <v>1.6590294595860033</v>
      </c>
      <c r="F62" s="52">
        <v>7.8300704493550199E-3</v>
      </c>
      <c r="G62" s="52">
        <v>-0.42517131043350309</v>
      </c>
      <c r="H62" s="52">
        <v>1.1202457313217007</v>
      </c>
      <c r="I62" s="52">
        <v>0.96572921469186834</v>
      </c>
    </row>
    <row r="63" spans="2:42">
      <c r="B63" s="45"/>
      <c r="C63" s="54" t="s">
        <v>115</v>
      </c>
      <c r="D63" s="52">
        <v>-0.71026977652487444</v>
      </c>
      <c r="E63" s="52">
        <v>1.697213648493201</v>
      </c>
      <c r="F63" s="52">
        <v>-4.7250718436331329E-2</v>
      </c>
      <c r="G63" s="52">
        <v>-0.43179152638304075</v>
      </c>
      <c r="H63" s="52">
        <v>1.1398004784904936</v>
      </c>
      <c r="I63" s="52">
        <v>0.97721919991555772</v>
      </c>
    </row>
    <row r="64" spans="2:42">
      <c r="B64" s="45"/>
      <c r="C64" s="54" t="s">
        <v>116</v>
      </c>
      <c r="D64" s="52">
        <v>-0.67464100249193804</v>
      </c>
      <c r="E64" s="52">
        <v>1.7427107286576593</v>
      </c>
      <c r="F64" s="52">
        <v>-2.6372375384131619E-2</v>
      </c>
      <c r="G64" s="52">
        <v>-0.413604151848046</v>
      </c>
      <c r="H64" s="52">
        <v>1.1200000000000099</v>
      </c>
      <c r="I64" s="52">
        <v>1.0151531465482977</v>
      </c>
    </row>
    <row r="65" spans="2:12">
      <c r="B65" s="45"/>
      <c r="C65" s="54" t="s">
        <v>117</v>
      </c>
      <c r="D65" s="52">
        <v>-0.61704933454845845</v>
      </c>
      <c r="E65" s="52">
        <v>1.7705578126395727</v>
      </c>
      <c r="F65" s="52">
        <v>1.0041044898367879E-2</v>
      </c>
      <c r="G65" s="52">
        <v>-0.3004625195636379</v>
      </c>
      <c r="H65" s="52">
        <v>1.4004277834064993</v>
      </c>
      <c r="I65" s="52">
        <v>1.0522150258519769</v>
      </c>
    </row>
    <row r="66" spans="2:12">
      <c r="B66" s="45"/>
      <c r="C66" s="54" t="s">
        <v>118</v>
      </c>
      <c r="D66" s="52">
        <v>-0.55112876925774712</v>
      </c>
      <c r="E66" s="52">
        <v>1.8415521306458071</v>
      </c>
      <c r="F66" s="52">
        <v>2.1254879589704956E-4</v>
      </c>
      <c r="G66" s="52">
        <v>-0.32657080264753002</v>
      </c>
      <c r="H66" s="52">
        <v>1.6595457611873199</v>
      </c>
      <c r="I66" s="52">
        <v>1.1013131486078631</v>
      </c>
    </row>
    <row r="67" spans="2:12">
      <c r="B67" s="45"/>
      <c r="C67" s="54" t="s">
        <v>119</v>
      </c>
      <c r="D67" s="52">
        <v>-0.53393642343479986</v>
      </c>
      <c r="E67" s="52">
        <v>1.9572825226550794</v>
      </c>
      <c r="F67" s="52">
        <v>0.12077022390772907</v>
      </c>
      <c r="G67" s="52">
        <v>-0.20455618301659095</v>
      </c>
      <c r="H67" s="52">
        <v>1.7625899280575563</v>
      </c>
      <c r="I67" s="52">
        <v>1.2095209328950141</v>
      </c>
    </row>
    <row r="68" spans="2:12">
      <c r="B68" s="45"/>
      <c r="C68" s="54" t="s">
        <v>120</v>
      </c>
      <c r="D68" s="52">
        <v>-0.49147082378718787</v>
      </c>
      <c r="E68" s="52">
        <v>2.0108752410057829</v>
      </c>
      <c r="F68" s="52">
        <v>9.4730579592838815E-2</v>
      </c>
      <c r="G68" s="52">
        <v>-0.21775822715068838</v>
      </c>
      <c r="H68" s="52">
        <v>1.8629632126564655</v>
      </c>
      <c r="I68" s="52">
        <v>1.2418756468050018</v>
      </c>
    </row>
    <row r="69" spans="2:12">
      <c r="B69" s="45"/>
      <c r="C69" s="54" t="s">
        <v>121</v>
      </c>
      <c r="D69" s="52">
        <v>-0.43217689218340016</v>
      </c>
      <c r="E69" s="52">
        <v>2.0525321061865665</v>
      </c>
      <c r="F69" s="52">
        <v>5.7356368852889972E-2</v>
      </c>
      <c r="G69" s="52">
        <v>-8.2064749087029654E-2</v>
      </c>
      <c r="H69" s="52">
        <v>1.8761936861026784</v>
      </c>
      <c r="I69" s="52">
        <v>1.2706841757050391</v>
      </c>
    </row>
    <row r="70" spans="2:12">
      <c r="B70" s="45"/>
      <c r="C70" s="54" t="s">
        <v>122</v>
      </c>
      <c r="D70" s="52">
        <v>-0.37136436082744195</v>
      </c>
      <c r="E70" s="52">
        <v>2.0469996150701553</v>
      </c>
      <c r="F70" s="52">
        <v>3.9330030346973466E-2</v>
      </c>
      <c r="G70" s="52">
        <v>-4.403462883211251E-2</v>
      </c>
      <c r="H70" s="52">
        <v>1.7520276022762848</v>
      </c>
      <c r="I70" s="52">
        <v>1.2704163130408785</v>
      </c>
    </row>
    <row r="71" spans="2:12">
      <c r="B71" s="45"/>
      <c r="C71" s="54" t="s">
        <v>123</v>
      </c>
      <c r="D71" s="52">
        <v>-0.40061866893525977</v>
      </c>
      <c r="E71" s="52">
        <v>1.943989627908671</v>
      </c>
      <c r="F71" s="52">
        <v>-7.6720276091157835E-2</v>
      </c>
      <c r="G71" s="52">
        <v>-0.13037962444808482</v>
      </c>
      <c r="H71" s="52">
        <v>1.5546237230673166</v>
      </c>
      <c r="I71" s="52">
        <v>1.172155300997435</v>
      </c>
    </row>
    <row r="72" spans="2:12">
      <c r="B72" s="45">
        <v>2024</v>
      </c>
      <c r="C72" s="54" t="s">
        <v>112</v>
      </c>
      <c r="D72" s="52">
        <v>-0.31060353662085705</v>
      </c>
      <c r="E72" s="52">
        <v>1.9721753366074291</v>
      </c>
      <c r="F72" s="52">
        <v>3.3897786703906974E-2</v>
      </c>
      <c r="G72" s="52">
        <v>8.2171680117371082E-3</v>
      </c>
      <c r="H72" s="52">
        <v>1.7615055297895088</v>
      </c>
      <c r="I72" s="52">
        <v>1.2321726852102977</v>
      </c>
    </row>
    <row r="73" spans="2:12">
      <c r="B73" s="45"/>
      <c r="C73" s="54" t="s">
        <v>113</v>
      </c>
      <c r="D73" s="52">
        <v>-0.14287059839498406</v>
      </c>
      <c r="E73" s="52">
        <v>1.9318476119264627</v>
      </c>
      <c r="F73" s="52">
        <v>-2.656270885142975E-2</v>
      </c>
      <c r="G73" s="52">
        <v>1.9687642331378541E-2</v>
      </c>
      <c r="H73" s="52">
        <v>1.7497538709388749</v>
      </c>
      <c r="I73" s="52">
        <v>1.2104065808195008</v>
      </c>
    </row>
    <row r="74" spans="2:12">
      <c r="B74" s="45"/>
      <c r="C74" s="54" t="s">
        <v>114</v>
      </c>
      <c r="D74" s="52">
        <v>-2.6974650175815018E-2</v>
      </c>
      <c r="E74" s="52">
        <v>1.8935497913157073</v>
      </c>
      <c r="F74" s="52">
        <v>7.7826508585387977E-2</v>
      </c>
      <c r="G74" s="52">
        <v>0.15348045545251487</v>
      </c>
      <c r="H74" s="52">
        <v>2.1553649602430003</v>
      </c>
      <c r="I74" s="52">
        <v>1.2284252549604302</v>
      </c>
      <c r="L74" s="294"/>
    </row>
    <row r="75" spans="2:12">
      <c r="B75" s="45"/>
      <c r="C75" s="54" t="s">
        <v>115</v>
      </c>
      <c r="D75" s="52">
        <v>9.1784834353747513E-2</v>
      </c>
      <c r="E75" s="52">
        <v>1.8843012461029707</v>
      </c>
      <c r="F75" s="52">
        <v>6.846295766784749E-2</v>
      </c>
      <c r="G75" s="52">
        <v>4.6296567607639894E-2</v>
      </c>
      <c r="H75" s="52">
        <v>2.4837651469505229</v>
      </c>
      <c r="I75" s="52">
        <v>1.229726919618801</v>
      </c>
    </row>
    <row r="76" spans="2:12">
      <c r="B76" s="45"/>
      <c r="C76" s="54" t="s">
        <v>116</v>
      </c>
      <c r="D76" s="52">
        <v>0.94026771070314652</v>
      </c>
      <c r="E76" s="52">
        <v>1.8570506297084233</v>
      </c>
      <c r="F76" s="52">
        <v>0.11293252090103234</v>
      </c>
      <c r="G76" s="52">
        <v>8.3769818175394306E-2</v>
      </c>
      <c r="H76" s="52">
        <v>2.7299875200570423</v>
      </c>
      <c r="I76" s="52">
        <v>1.3058189730240199</v>
      </c>
    </row>
    <row r="77" spans="2:12">
      <c r="B77" s="45"/>
      <c r="C77" s="54" t="s">
        <v>117</v>
      </c>
      <c r="D77" s="52">
        <v>1.5432741118091897</v>
      </c>
      <c r="E77" s="52">
        <v>1.7088598833682855</v>
      </c>
      <c r="F77" s="52">
        <v>-5.2114597660413153E-2</v>
      </c>
      <c r="G77" s="52">
        <v>-5.3010312116519298E-2</v>
      </c>
      <c r="H77" s="52">
        <v>2.3336367875302466</v>
      </c>
      <c r="I77" s="52">
        <v>1.2238848721388029</v>
      </c>
    </row>
    <row r="78" spans="2:12">
      <c r="B78" s="45"/>
      <c r="C78" s="55" t="s">
        <v>118</v>
      </c>
      <c r="D78" s="56">
        <v>2.2217999070906602</v>
      </c>
      <c r="E78" s="56">
        <v>1.7616673703329422</v>
      </c>
      <c r="F78" s="56">
        <v>-4.0469204720616769E-2</v>
      </c>
      <c r="G78" s="56">
        <v>-0.11807928263912748</v>
      </c>
      <c r="H78" s="56">
        <v>2.1301539550522053</v>
      </c>
      <c r="I78" s="56">
        <v>1.3211296010119389</v>
      </c>
    </row>
    <row r="79" spans="2:12">
      <c r="B79" s="45"/>
      <c r="C79" s="54" t="s">
        <v>119</v>
      </c>
      <c r="D79" s="52"/>
      <c r="E79" s="52"/>
      <c r="F79" s="52"/>
      <c r="G79" s="52"/>
      <c r="H79" s="52"/>
      <c r="I79" s="52"/>
    </row>
    <row r="80" spans="2:12">
      <c r="B80" s="45"/>
      <c r="C80" s="54" t="s">
        <v>120</v>
      </c>
      <c r="D80" s="52"/>
      <c r="E80" s="52"/>
      <c r="F80" s="52"/>
      <c r="G80" s="52"/>
      <c r="H80" s="52"/>
      <c r="I80" s="52"/>
    </row>
    <row r="81" spans="2:17">
      <c r="B81" s="45"/>
      <c r="C81" s="54" t="s">
        <v>121</v>
      </c>
      <c r="D81" s="52"/>
      <c r="E81" s="52"/>
      <c r="F81" s="52"/>
      <c r="G81" s="52"/>
      <c r="H81" s="52"/>
      <c r="I81" s="52"/>
      <c r="L81" s="207"/>
      <c r="M81" s="207"/>
      <c r="N81" s="207"/>
      <c r="O81" s="207"/>
      <c r="P81" s="207"/>
      <c r="Q81" s="207"/>
    </row>
    <row r="82" spans="2:17">
      <c r="B82" s="45"/>
      <c r="C82" s="54" t="s">
        <v>122</v>
      </c>
      <c r="D82" s="52"/>
      <c r="E82" s="52"/>
      <c r="F82" s="52"/>
      <c r="G82" s="52"/>
      <c r="H82" s="52"/>
      <c r="I82" s="52"/>
    </row>
    <row r="83" spans="2:17">
      <c r="B83" s="45"/>
      <c r="C83" s="54" t="s">
        <v>123</v>
      </c>
      <c r="D83" s="52"/>
      <c r="E83" s="52"/>
      <c r="F83" s="52"/>
      <c r="G83" s="52"/>
      <c r="H83" s="52"/>
      <c r="I83" s="52"/>
    </row>
    <row r="84" spans="2:17" ht="15" customHeight="1">
      <c r="B84" s="45"/>
      <c r="C84" s="45"/>
      <c r="D84" s="45"/>
      <c r="E84" s="45"/>
      <c r="F84" s="45"/>
      <c r="G84" s="45"/>
      <c r="H84" s="45"/>
      <c r="I84" s="45"/>
    </row>
    <row r="85" spans="2:17" ht="18">
      <c r="B85" s="27" t="s">
        <v>213</v>
      </c>
      <c r="C85" s="43"/>
      <c r="D85" s="43"/>
      <c r="E85" s="43"/>
      <c r="F85" s="43"/>
      <c r="G85" s="43"/>
      <c r="H85" s="43"/>
      <c r="I85" s="43"/>
    </row>
    <row r="86" spans="2:17">
      <c r="B86" s="57"/>
      <c r="C86" s="43"/>
      <c r="D86" s="43"/>
      <c r="E86" s="43"/>
      <c r="F86" s="43"/>
      <c r="G86" s="43"/>
      <c r="H86" s="43"/>
      <c r="I86" s="43"/>
    </row>
    <row r="87" spans="2:17" ht="18.75">
      <c r="B87" s="42"/>
      <c r="C87" s="43"/>
      <c r="D87" s="43"/>
      <c r="E87" s="43"/>
      <c r="F87" s="43"/>
      <c r="G87" s="43"/>
      <c r="H87" s="43"/>
      <c r="I87" s="43"/>
    </row>
    <row r="88" spans="2:17" ht="18.75">
      <c r="B88" s="42"/>
      <c r="C88" s="43"/>
      <c r="D88" s="43"/>
      <c r="E88" s="43"/>
      <c r="F88" s="43"/>
      <c r="G88" s="43"/>
      <c r="H88" s="43"/>
      <c r="I88" s="43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7"/>
  <sheetViews>
    <sheetView showGridLines="0" showRowColHeaders="0" showZeros="0" showOutlineSymbols="0" zoomScaleNormal="100" workbookViewId="0">
      <pane ySplit="4" topLeftCell="A26" activePane="bottomLeft" state="frozen"/>
      <selection activeCell="Q29" sqref="Q29"/>
      <selection pane="bottomLeft" activeCell="L72" sqref="L72"/>
    </sheetView>
  </sheetViews>
  <sheetFormatPr baseColWidth="10" defaultColWidth="11.5703125" defaultRowHeight="15.75"/>
  <cols>
    <col min="1" max="1" width="2.7109375" style="27" customWidth="1"/>
    <col min="2" max="2" width="11.85546875" style="27" customWidth="1"/>
    <col min="3" max="3" width="5.5703125" style="27" customWidth="1"/>
    <col min="4" max="9" width="20" style="27" customWidth="1"/>
    <col min="10" max="16384" width="11.5703125" style="27"/>
  </cols>
  <sheetData>
    <row r="1" spans="2:11" ht="18.75">
      <c r="B1" s="42" t="s">
        <v>126</v>
      </c>
      <c r="C1" s="43"/>
      <c r="D1" s="43"/>
      <c r="E1" s="43"/>
      <c r="F1" s="43"/>
      <c r="G1" s="43"/>
      <c r="H1" s="43"/>
      <c r="I1" s="43"/>
    </row>
    <row r="2" spans="2:11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1">
      <c r="K3" s="7" t="s">
        <v>168</v>
      </c>
    </row>
    <row r="4" spans="2:11" ht="32.1" customHeight="1">
      <c r="B4" s="264" t="s">
        <v>215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3" t="s">
        <v>45</v>
      </c>
    </row>
    <row r="5" spans="2:11">
      <c r="B5" s="34"/>
      <c r="C5" s="34"/>
      <c r="D5" s="44"/>
      <c r="E5" s="34"/>
      <c r="F5" s="34"/>
      <c r="G5" s="34"/>
      <c r="H5" s="34"/>
      <c r="I5" s="34"/>
    </row>
    <row r="6" spans="2:11">
      <c r="B6" s="45">
        <v>2010</v>
      </c>
      <c r="C6" s="45"/>
      <c r="D6" s="46">
        <v>800117.55995000037</v>
      </c>
      <c r="E6" s="46">
        <v>4634212.5802099966</v>
      </c>
      <c r="F6" s="46">
        <v>1321001.3474400009</v>
      </c>
      <c r="G6" s="46">
        <v>95208.784000000058</v>
      </c>
      <c r="H6" s="46">
        <v>17407.443399999993</v>
      </c>
      <c r="I6" s="46">
        <v>6867947.7149999971</v>
      </c>
    </row>
    <row r="7" spans="2:11">
      <c r="B7" s="45">
        <v>2011</v>
      </c>
      <c r="C7" s="45"/>
      <c r="D7" s="46">
        <v>823332.52611000114</v>
      </c>
      <c r="E7" s="46">
        <v>4883002.884100019</v>
      </c>
      <c r="F7" s="46">
        <v>1365368.6668599991</v>
      </c>
      <c r="G7" s="46">
        <v>99452.258420000027</v>
      </c>
      <c r="H7" s="46">
        <v>18095.940089999978</v>
      </c>
      <c r="I7" s="46">
        <v>7189252.2755800188</v>
      </c>
    </row>
    <row r="8" spans="2:11">
      <c r="B8" s="45">
        <v>2012</v>
      </c>
      <c r="C8" s="45"/>
      <c r="D8" s="46">
        <v>840195.9084800015</v>
      </c>
      <c r="E8" s="46">
        <v>5151099.0235399846</v>
      </c>
      <c r="F8" s="46">
        <v>1408058.9732500033</v>
      </c>
      <c r="G8" s="46">
        <v>107701.54429999999</v>
      </c>
      <c r="H8" s="46">
        <v>18537.104830000037</v>
      </c>
      <c r="I8" s="46">
        <v>7525592.5543999895</v>
      </c>
    </row>
    <row r="9" spans="2:11">
      <c r="B9" s="45">
        <v>2013</v>
      </c>
      <c r="C9" s="45"/>
      <c r="D9" s="46">
        <v>849771.3442700014</v>
      </c>
      <c r="E9" s="46">
        <v>5444543.6090999832</v>
      </c>
      <c r="F9" s="46">
        <v>1453888.2699700024</v>
      </c>
      <c r="G9" s="46">
        <v>116454.52990999994</v>
      </c>
      <c r="H9" s="46">
        <v>19170.105830000011</v>
      </c>
      <c r="I9" s="46">
        <v>7883827.8590799868</v>
      </c>
    </row>
    <row r="10" spans="2:11">
      <c r="B10" s="45">
        <v>2014</v>
      </c>
      <c r="C10" s="45"/>
      <c r="D10" s="46">
        <v>853614.96671999933</v>
      </c>
      <c r="E10" s="46">
        <v>5654245.3628200023</v>
      </c>
      <c r="F10" s="46">
        <v>1475113.4939899985</v>
      </c>
      <c r="G10" s="46">
        <v>123516.43977000006</v>
      </c>
      <c r="H10" s="46">
        <v>19755.526400000013</v>
      </c>
      <c r="I10" s="46">
        <v>8126245.7897000005</v>
      </c>
    </row>
    <row r="11" spans="2:11">
      <c r="B11" s="45">
        <v>2015</v>
      </c>
      <c r="C11" s="45"/>
      <c r="D11" s="46">
        <v>866570.22713999904</v>
      </c>
      <c r="E11" s="46">
        <v>5854633.2526199855</v>
      </c>
      <c r="F11" s="46">
        <v>1492582.3197100002</v>
      </c>
      <c r="G11" s="46">
        <v>126146.7780500001</v>
      </c>
      <c r="H11" s="46">
        <v>20489.345300000004</v>
      </c>
      <c r="I11" s="46">
        <v>8360421.9228199851</v>
      </c>
    </row>
    <row r="12" spans="2:11">
      <c r="B12" s="45">
        <v>2016</v>
      </c>
      <c r="C12" s="45"/>
      <c r="D12" s="47">
        <v>880035.74225000117</v>
      </c>
      <c r="E12" s="47">
        <v>6078750.8298199791</v>
      </c>
      <c r="F12" s="47">
        <v>1515316.8190599994</v>
      </c>
      <c r="G12" s="47">
        <v>127783.98148</v>
      </c>
      <c r="H12" s="47">
        <v>21290.935639999985</v>
      </c>
      <c r="I12" s="46">
        <v>8623178.3082499783</v>
      </c>
    </row>
    <row r="13" spans="2:11">
      <c r="B13" s="45">
        <v>2017</v>
      </c>
      <c r="C13" s="45"/>
      <c r="D13" s="46">
        <v>892032.10908000171</v>
      </c>
      <c r="E13" s="46">
        <v>6301951.7490800014</v>
      </c>
      <c r="F13" s="46">
        <v>1535639.4871500004</v>
      </c>
      <c r="G13" s="46">
        <v>129198.52848999998</v>
      </c>
      <c r="H13" s="46">
        <v>22205.811080000018</v>
      </c>
      <c r="I13" s="46">
        <v>8881027.6848800033</v>
      </c>
    </row>
    <row r="14" spans="2:11">
      <c r="B14" s="45">
        <v>2018</v>
      </c>
      <c r="C14" s="45"/>
      <c r="D14" s="46">
        <v>911251.40633000177</v>
      </c>
      <c r="E14" s="46">
        <v>6639113.9908599965</v>
      </c>
      <c r="F14" s="46">
        <v>1610805.7869399975</v>
      </c>
      <c r="G14" s="46">
        <v>133154.47646999999</v>
      </c>
      <c r="H14" s="46">
        <v>23610.275499999996</v>
      </c>
      <c r="I14" s="46">
        <v>9317935.9360999949</v>
      </c>
    </row>
    <row r="15" spans="2:11">
      <c r="B15" s="45">
        <v>2019</v>
      </c>
      <c r="C15" s="45"/>
      <c r="D15" s="46">
        <v>941258.33551000012</v>
      </c>
      <c r="E15" s="46">
        <v>6963418.5504199909</v>
      </c>
      <c r="F15" s="46">
        <v>1692196.8619700018</v>
      </c>
      <c r="G15" s="46">
        <v>137928.00965999984</v>
      </c>
      <c r="H15" s="46">
        <v>24998.320610000002</v>
      </c>
      <c r="I15" s="46">
        <v>9759800.0781699922</v>
      </c>
    </row>
    <row r="16" spans="2:11">
      <c r="B16" s="45">
        <v>2020</v>
      </c>
      <c r="C16" s="45"/>
      <c r="D16" s="46">
        <v>934830.95553000015</v>
      </c>
      <c r="E16" s="46">
        <v>7168760.3746499866</v>
      </c>
      <c r="F16" s="46">
        <v>1716601.2477200024</v>
      </c>
      <c r="G16" s="46">
        <v>139481.00810000006</v>
      </c>
      <c r="H16" s="46">
        <v>25586.222180000001</v>
      </c>
      <c r="I16" s="46">
        <v>9985259.8081799876</v>
      </c>
    </row>
    <row r="17" spans="2:9">
      <c r="B17" s="45">
        <v>2021</v>
      </c>
      <c r="C17" s="45"/>
      <c r="D17" s="46">
        <v>948340.07063000125</v>
      </c>
      <c r="E17" s="46">
        <v>7438437.5625699917</v>
      </c>
      <c r="F17" s="46">
        <v>1752308.1694200011</v>
      </c>
      <c r="G17" s="46">
        <v>143182.92020999981</v>
      </c>
      <c r="H17" s="46">
        <v>26821.145049999988</v>
      </c>
      <c r="I17" s="46">
        <v>10309089.867879996</v>
      </c>
    </row>
    <row r="18" spans="2:9">
      <c r="B18" s="45">
        <v>2022</v>
      </c>
      <c r="C18" s="45"/>
      <c r="D18" s="46">
        <v>982570.68091000104</v>
      </c>
      <c r="E18" s="46">
        <v>7939580.0362199927</v>
      </c>
      <c r="F18" s="46">
        <v>1842100.3344200021</v>
      </c>
      <c r="G18" s="46">
        <v>149983.17912000002</v>
      </c>
      <c r="H18" s="46">
        <v>28762.569240000015</v>
      </c>
      <c r="I18" s="46">
        <v>10942996.799909994</v>
      </c>
    </row>
    <row r="19" spans="2:9">
      <c r="B19" s="45"/>
      <c r="C19" s="45"/>
      <c r="D19" s="46"/>
      <c r="E19" s="46"/>
      <c r="F19" s="46"/>
      <c r="G19" s="46"/>
      <c r="H19" s="46"/>
      <c r="I19" s="46"/>
    </row>
    <row r="20" spans="2:9">
      <c r="B20" s="45">
        <v>2023</v>
      </c>
      <c r="C20" s="45" t="s">
        <v>112</v>
      </c>
      <c r="D20" s="46">
        <v>1062935.6548899997</v>
      </c>
      <c r="E20" s="46">
        <v>8648995.1493200026</v>
      </c>
      <c r="F20" s="46">
        <v>1996447.2012100001</v>
      </c>
      <c r="G20" s="46">
        <v>162504.34487000012</v>
      </c>
      <c r="H20" s="46">
        <v>31228.230310000003</v>
      </c>
      <c r="I20" s="46">
        <v>11902110.580600005</v>
      </c>
    </row>
    <row r="21" spans="2:9">
      <c r="B21" s="45"/>
      <c r="C21" s="45" t="s">
        <v>113</v>
      </c>
      <c r="D21" s="46">
        <v>1058808</v>
      </c>
      <c r="E21" s="46">
        <v>8675118</v>
      </c>
      <c r="F21" s="46">
        <v>1994444</v>
      </c>
      <c r="G21" s="46">
        <v>162389</v>
      </c>
      <c r="H21" s="46">
        <v>31177</v>
      </c>
      <c r="I21" s="46">
        <v>11921936</v>
      </c>
    </row>
    <row r="22" spans="2:9">
      <c r="B22" s="45"/>
      <c r="C22" s="45" t="s">
        <v>114</v>
      </c>
      <c r="D22" s="46">
        <v>1058898.5780199997</v>
      </c>
      <c r="E22" s="46">
        <v>8696005.9791200031</v>
      </c>
      <c r="F22" s="46">
        <v>1996848.2869999991</v>
      </c>
      <c r="G22" s="46">
        <v>162603.95063000001</v>
      </c>
      <c r="H22" s="46">
        <v>31273.132220000018</v>
      </c>
      <c r="I22" s="46">
        <v>11945629.926990002</v>
      </c>
    </row>
    <row r="23" spans="2:9">
      <c r="B23" s="45"/>
      <c r="C23" s="45" t="s">
        <v>115</v>
      </c>
      <c r="D23" s="46">
        <v>1059110.6521099992</v>
      </c>
      <c r="E23" s="46">
        <v>8710956.2386699989</v>
      </c>
      <c r="F23" s="46">
        <v>1998346.4852299991</v>
      </c>
      <c r="G23" s="46">
        <v>162906.32106000007</v>
      </c>
      <c r="H23" s="46">
        <v>31344.35845</v>
      </c>
      <c r="I23" s="46">
        <v>11962664.055519998</v>
      </c>
    </row>
    <row r="24" spans="2:9">
      <c r="B24" s="45"/>
      <c r="C24" s="45" t="s">
        <v>116</v>
      </c>
      <c r="D24" s="46">
        <v>1058389.6513099996</v>
      </c>
      <c r="E24" s="46">
        <v>8723107.0037299953</v>
      </c>
      <c r="F24" s="46">
        <v>1998556.5992999983</v>
      </c>
      <c r="G24" s="46">
        <v>162840.09812999982</v>
      </c>
      <c r="H24" s="46">
        <v>31446.666910000011</v>
      </c>
      <c r="I24" s="46">
        <v>11974340.019379994</v>
      </c>
    </row>
    <row r="25" spans="2:9">
      <c r="B25" s="45"/>
      <c r="C25" s="45" t="s">
        <v>117</v>
      </c>
      <c r="D25" s="46">
        <v>1059749.5503899993</v>
      </c>
      <c r="E25" s="46">
        <v>8740260.678779982</v>
      </c>
      <c r="F25" s="46">
        <v>2002194.3128800013</v>
      </c>
      <c r="G25" s="46">
        <v>163392.18277999997</v>
      </c>
      <c r="H25" s="46">
        <v>31601.154109999999</v>
      </c>
      <c r="I25" s="46">
        <v>11997197.878939981</v>
      </c>
    </row>
    <row r="26" spans="2:9">
      <c r="B26" s="45"/>
      <c r="C26" s="45" t="s">
        <v>118</v>
      </c>
      <c r="D26" s="46">
        <v>1059842.3084900002</v>
      </c>
      <c r="E26" s="46">
        <v>8758034.4092599917</v>
      </c>
      <c r="F26" s="46">
        <v>2004415.7015999996</v>
      </c>
      <c r="G26" s="46">
        <v>163732.66768000007</v>
      </c>
      <c r="H26" s="46">
        <v>31736.654850000006</v>
      </c>
      <c r="I26" s="46">
        <v>12017761.741879994</v>
      </c>
    </row>
    <row r="27" spans="2:9">
      <c r="B27" s="45"/>
      <c r="C27" s="45" t="s">
        <v>119</v>
      </c>
      <c r="D27" s="46">
        <v>1059014.9155099997</v>
      </c>
      <c r="E27" s="46">
        <v>8778117.4602499995</v>
      </c>
      <c r="F27" s="46">
        <v>2006294.8341000015</v>
      </c>
      <c r="G27" s="46">
        <v>163929.34225999992</v>
      </c>
      <c r="H27" s="46">
        <v>31803.948800000002</v>
      </c>
      <c r="I27" s="46">
        <v>12039160.500920003</v>
      </c>
    </row>
    <row r="28" spans="2:9">
      <c r="B28" s="45"/>
      <c r="C28" s="45" t="s">
        <v>120</v>
      </c>
      <c r="D28" s="46">
        <v>1056979.6980499995</v>
      </c>
      <c r="E28" s="46">
        <v>8792773.11142</v>
      </c>
      <c r="F28" s="46">
        <v>2005870.4713099997</v>
      </c>
      <c r="G28" s="46">
        <v>163888.66801000017</v>
      </c>
      <c r="H28" s="46">
        <v>31878.570379999979</v>
      </c>
      <c r="I28" s="46">
        <v>12051390.519169999</v>
      </c>
    </row>
    <row r="29" spans="2:9">
      <c r="B29" s="45"/>
      <c r="C29" s="45" t="s">
        <v>121</v>
      </c>
      <c r="D29" s="46">
        <v>1056021.1418699995</v>
      </c>
      <c r="E29" s="46">
        <v>8815970.8330999911</v>
      </c>
      <c r="F29" s="46">
        <v>2008076.6630599988</v>
      </c>
      <c r="G29" s="46">
        <v>163323.61888999998</v>
      </c>
      <c r="H29" s="46">
        <v>31927.535759999977</v>
      </c>
      <c r="I29" s="46">
        <v>12075319.79267999</v>
      </c>
    </row>
    <row r="30" spans="2:9">
      <c r="B30" s="51"/>
      <c r="C30" s="45" t="s">
        <v>122</v>
      </c>
      <c r="D30" s="46">
        <v>1055719.8604700002</v>
      </c>
      <c r="E30" s="46">
        <v>8838921.5182200205</v>
      </c>
      <c r="F30" s="46">
        <v>2010939.4478899983</v>
      </c>
      <c r="G30" s="46">
        <v>163185.45167000007</v>
      </c>
      <c r="H30" s="46">
        <v>32032.513549999981</v>
      </c>
      <c r="I30" s="46">
        <v>12100798.79180002</v>
      </c>
    </row>
    <row r="31" spans="2:9">
      <c r="B31" s="51"/>
      <c r="C31" s="45" t="s">
        <v>123</v>
      </c>
      <c r="D31" s="46">
        <v>1056661.8545100004</v>
      </c>
      <c r="E31" s="46">
        <v>8855890.6432400066</v>
      </c>
      <c r="F31" s="46">
        <v>2012614.1616899993</v>
      </c>
      <c r="G31" s="46">
        <v>163476.42640999999</v>
      </c>
      <c r="H31" s="46">
        <v>32141.47837999999</v>
      </c>
      <c r="I31" s="46">
        <v>12120784.564230008</v>
      </c>
    </row>
    <row r="32" spans="2:9">
      <c r="B32" s="45">
        <v>2024</v>
      </c>
      <c r="C32" s="45" t="s">
        <v>112</v>
      </c>
      <c r="D32" s="46">
        <v>1098170.08085</v>
      </c>
      <c r="E32" s="46">
        <v>9248690.7747300025</v>
      </c>
      <c r="F32" s="46">
        <v>2100119.5485299989</v>
      </c>
      <c r="G32" s="46">
        <v>170599.47736999998</v>
      </c>
      <c r="H32" s="46">
        <v>33630.02236000001</v>
      </c>
      <c r="I32" s="46">
        <v>12651209.903840002</v>
      </c>
    </row>
    <row r="33" spans="2:43">
      <c r="B33" s="45"/>
      <c r="C33" s="45" t="s">
        <v>113</v>
      </c>
      <c r="D33" s="46">
        <v>1095925.4652799987</v>
      </c>
      <c r="E33" s="46">
        <v>9270704.0761800073</v>
      </c>
      <c r="F33" s="46">
        <v>2097509.3373300005</v>
      </c>
      <c r="G33" s="46">
        <v>170464.09798999981</v>
      </c>
      <c r="H33" s="46">
        <v>33570.223750000019</v>
      </c>
      <c r="I33" s="46">
        <v>12668173.200530006</v>
      </c>
    </row>
    <row r="34" spans="2:43">
      <c r="B34" s="45"/>
      <c r="C34" s="45" t="s">
        <v>114</v>
      </c>
      <c r="D34" s="46">
        <v>1097643.3202999998</v>
      </c>
      <c r="E34" s="46">
        <v>9287990.3347600065</v>
      </c>
      <c r="F34" s="46">
        <v>2102793.17992</v>
      </c>
      <c r="G34" s="46">
        <v>170921.76207000011</v>
      </c>
      <c r="H34" s="46">
        <v>33787.185170000019</v>
      </c>
      <c r="I34" s="46">
        <v>12693135.782220004</v>
      </c>
    </row>
    <row r="35" spans="2:43">
      <c r="B35" s="45"/>
      <c r="C35" s="45" t="s">
        <v>115</v>
      </c>
      <c r="D35" s="46">
        <v>1098837.7251300006</v>
      </c>
      <c r="E35" s="46">
        <v>9302580.1262900103</v>
      </c>
      <c r="F35" s="46">
        <v>2104358.8790699989</v>
      </c>
      <c r="G35" s="46">
        <v>171092.28776000012</v>
      </c>
      <c r="H35" s="46">
        <v>33958.020030000007</v>
      </c>
      <c r="I35" s="46">
        <v>12710827.03828001</v>
      </c>
    </row>
    <row r="36" spans="2:43">
      <c r="B36" s="45"/>
      <c r="C36" s="45" t="s">
        <v>116</v>
      </c>
      <c r="D36" s="46">
        <v>1108400.3700500003</v>
      </c>
      <c r="E36" s="46">
        <v>9313285.4009300042</v>
      </c>
      <c r="F36" s="46">
        <v>2105361.5563599998</v>
      </c>
      <c r="G36" s="46">
        <v>171074.28285000011</v>
      </c>
      <c r="H36" s="46">
        <v>34112.786760000003</v>
      </c>
      <c r="I36" s="46">
        <v>12732234.396950005</v>
      </c>
    </row>
    <row r="37" spans="2:43">
      <c r="B37" s="45"/>
      <c r="C37" s="45" t="s">
        <v>117</v>
      </c>
      <c r="D37" s="46">
        <v>1117361.1823400008</v>
      </c>
      <c r="E37" s="46">
        <v>9322297.5514000095</v>
      </c>
      <c r="F37" s="46">
        <v>2106242.2278699968</v>
      </c>
      <c r="G37" s="46">
        <v>171469.9048499999</v>
      </c>
      <c r="H37" s="46">
        <v>34147.940729999988</v>
      </c>
      <c r="I37" s="46">
        <v>12751518.807190007</v>
      </c>
    </row>
    <row r="38" spans="2:43">
      <c r="B38" s="45"/>
      <c r="C38" s="48" t="s">
        <v>118</v>
      </c>
      <c r="D38" s="49">
        <v>1125869.8790300007</v>
      </c>
      <c r="E38" s="49">
        <v>9353149.4120100029</v>
      </c>
      <c r="F38" s="49">
        <v>2108888.5758800004</v>
      </c>
      <c r="G38" s="49">
        <v>171686.3159299999</v>
      </c>
      <c r="H38" s="49">
        <v>34230.404229999993</v>
      </c>
      <c r="I38" s="50">
        <v>12793824.587080006</v>
      </c>
    </row>
    <row r="39" spans="2:43">
      <c r="B39" s="45"/>
      <c r="C39" s="45" t="s">
        <v>119</v>
      </c>
      <c r="D39" s="46"/>
      <c r="E39" s="46"/>
      <c r="F39" s="46"/>
      <c r="G39" s="46"/>
      <c r="H39" s="46"/>
      <c r="I39" s="46"/>
      <c r="J39" s="46"/>
    </row>
    <row r="40" spans="2:43">
      <c r="B40" s="45"/>
      <c r="C40" s="45" t="s">
        <v>120</v>
      </c>
      <c r="D40" s="46"/>
      <c r="E40" s="46"/>
      <c r="F40" s="46"/>
      <c r="G40" s="46"/>
      <c r="H40" s="46"/>
      <c r="I40" s="46"/>
    </row>
    <row r="41" spans="2:43">
      <c r="B41" s="45"/>
      <c r="C41" s="45" t="s">
        <v>121</v>
      </c>
      <c r="D41" s="46"/>
      <c r="E41" s="46"/>
      <c r="F41" s="46"/>
      <c r="G41" s="46"/>
      <c r="H41" s="46"/>
      <c r="I41" s="46"/>
    </row>
    <row r="42" spans="2:43">
      <c r="B42" s="51"/>
      <c r="C42" s="45" t="s">
        <v>122</v>
      </c>
      <c r="D42" s="46"/>
      <c r="E42" s="46"/>
      <c r="F42" s="46"/>
      <c r="G42" s="46"/>
      <c r="H42" s="46"/>
      <c r="I42" s="46"/>
    </row>
    <row r="43" spans="2:43">
      <c r="B43" s="51"/>
      <c r="C43" s="45" t="s">
        <v>123</v>
      </c>
      <c r="D43" s="46"/>
      <c r="E43" s="46"/>
      <c r="F43" s="46"/>
      <c r="G43" s="46"/>
      <c r="H43" s="46"/>
      <c r="I43" s="46"/>
      <c r="L43" s="206"/>
      <c r="M43" s="206"/>
      <c r="N43" s="206"/>
      <c r="O43" s="206"/>
      <c r="P43" s="206"/>
      <c r="Q43" s="206"/>
    </row>
    <row r="44" spans="2:43" ht="15.75" customHeight="1">
      <c r="B44" s="51"/>
      <c r="C44" s="45"/>
      <c r="D44" s="58"/>
      <c r="E44" s="58"/>
      <c r="F44" s="58"/>
      <c r="G44" s="58"/>
      <c r="H44" s="58"/>
      <c r="I44" s="58"/>
    </row>
    <row r="45" spans="2:43">
      <c r="B45" s="45"/>
      <c r="C45" s="45"/>
      <c r="D45" s="447" t="s">
        <v>125</v>
      </c>
      <c r="E45" s="447"/>
      <c r="F45" s="447"/>
      <c r="G45" s="447"/>
      <c r="H45" s="447"/>
      <c r="I45" s="447"/>
    </row>
    <row r="46" spans="2:43">
      <c r="B46" s="45">
        <v>2010</v>
      </c>
      <c r="C46" s="45"/>
      <c r="D46" s="52">
        <v>2.834365539271877</v>
      </c>
      <c r="E46" s="52">
        <v>5.7338720293969914</v>
      </c>
      <c r="F46" s="52">
        <v>4.0954971341678359</v>
      </c>
      <c r="G46" s="52">
        <v>4.688202749908954</v>
      </c>
      <c r="H46" s="52">
        <v>2.3744656387648222</v>
      </c>
      <c r="I46" s="52">
        <v>5.0475144168232511</v>
      </c>
    </row>
    <row r="47" spans="2:43">
      <c r="B47" s="45">
        <v>2011</v>
      </c>
      <c r="C47" s="45"/>
      <c r="D47" s="52">
        <v>2.9014444029264341</v>
      </c>
      <c r="E47" s="52">
        <v>5.3685561372920132</v>
      </c>
      <c r="F47" s="52">
        <v>3.3586127301064916</v>
      </c>
      <c r="G47" s="52">
        <v>4.457019869091039</v>
      </c>
      <c r="H47" s="52">
        <v>3.9551855730864283</v>
      </c>
      <c r="I47" s="52">
        <v>4.6783198404127813</v>
      </c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</row>
    <row r="48" spans="2:43">
      <c r="B48" s="45">
        <v>2012</v>
      </c>
      <c r="C48" s="45"/>
      <c r="D48" s="53">
        <v>2.0481861016319547</v>
      </c>
      <c r="E48" s="53">
        <v>5.4903948615909526</v>
      </c>
      <c r="F48" s="53">
        <v>3.1266505103109798</v>
      </c>
      <c r="G48" s="53">
        <v>8.2947195076879421</v>
      </c>
      <c r="H48" s="53">
        <v>2.4379210906199322</v>
      </c>
      <c r="I48" s="53">
        <v>4.678376358587788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</row>
    <row r="49" spans="2:43">
      <c r="B49" s="45">
        <v>2013</v>
      </c>
      <c r="C49" s="45"/>
      <c r="D49" s="52">
        <v>1.1396670340043435</v>
      </c>
      <c r="E49" s="52">
        <v>5.6967374189272446</v>
      </c>
      <c r="F49" s="52">
        <v>3.2547853172810282</v>
      </c>
      <c r="G49" s="52">
        <v>8.1270753050844959</v>
      </c>
      <c r="H49" s="52">
        <v>3.4147781209908246</v>
      </c>
      <c r="I49" s="52">
        <v>4.7602272125474965</v>
      </c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</row>
    <row r="50" spans="2:43">
      <c r="B50" s="45">
        <v>2014</v>
      </c>
      <c r="C50" s="45"/>
      <c r="D50" s="52">
        <v>0.45231255159583483</v>
      </c>
      <c r="E50" s="52">
        <v>3.8515947116214644</v>
      </c>
      <c r="F50" s="52">
        <v>1.4598937523881528</v>
      </c>
      <c r="G50" s="52">
        <v>6.0640920241211704</v>
      </c>
      <c r="H50" s="52">
        <v>3.053820230266302</v>
      </c>
      <c r="I50" s="52">
        <v>3.0748759987296648</v>
      </c>
    </row>
    <row r="51" spans="2:43">
      <c r="B51" s="45">
        <v>2015</v>
      </c>
      <c r="C51" s="45"/>
      <c r="D51" s="52">
        <v>1.5176936821738263</v>
      </c>
      <c r="E51" s="52">
        <v>3.5440253639796415</v>
      </c>
      <c r="F51" s="52">
        <v>1.1842360463228285</v>
      </c>
      <c r="G51" s="52">
        <v>2.1295450912429015</v>
      </c>
      <c r="H51" s="52">
        <v>3.7144993514320657</v>
      </c>
      <c r="I51" s="52">
        <v>2.8817259430769626</v>
      </c>
    </row>
    <row r="52" spans="2:43">
      <c r="B52" s="45">
        <v>2016</v>
      </c>
      <c r="C52" s="45"/>
      <c r="D52" s="52">
        <v>1.55388619274901</v>
      </c>
      <c r="E52" s="52">
        <v>3.8280378553122718</v>
      </c>
      <c r="F52" s="52">
        <v>1.5231655266033428</v>
      </c>
      <c r="G52" s="52">
        <v>1.2978559225277797</v>
      </c>
      <c r="H52" s="52">
        <v>3.9122301287000116</v>
      </c>
      <c r="I52" s="52">
        <v>3.1428603467104077</v>
      </c>
    </row>
    <row r="53" spans="2:43">
      <c r="B53" s="45">
        <v>2017</v>
      </c>
      <c r="C53" s="45"/>
      <c r="D53" s="52">
        <v>1.3631681367087811</v>
      </c>
      <c r="E53" s="52">
        <v>3.6718221474893342</v>
      </c>
      <c r="F53" s="52">
        <v>1.3411497737224165</v>
      </c>
      <c r="G53" s="52">
        <v>1.1069830456185814</v>
      </c>
      <c r="H53" s="52">
        <v>4.2970184846232273</v>
      </c>
      <c r="I53" s="52">
        <v>2.9901895497549402</v>
      </c>
    </row>
    <row r="54" spans="2:43">
      <c r="B54" s="45">
        <v>2018</v>
      </c>
      <c r="C54" s="45"/>
      <c r="D54" s="52">
        <v>2.1545521797216471</v>
      </c>
      <c r="E54" s="52">
        <v>5.3501241393861143</v>
      </c>
      <c r="F54" s="52">
        <v>4.8947881595242437</v>
      </c>
      <c r="G54" s="52">
        <v>3.0619141148393147</v>
      </c>
      <c r="H54" s="52">
        <v>6.3247607346571089</v>
      </c>
      <c r="I54" s="52">
        <v>4.9195686211386258</v>
      </c>
    </row>
    <row r="55" spans="2:43">
      <c r="B55" s="45">
        <v>2019</v>
      </c>
      <c r="C55" s="45"/>
      <c r="D55" s="52">
        <v>3.2929363918184906</v>
      </c>
      <c r="E55" s="52">
        <v>4.8847566106932527</v>
      </c>
      <c r="F55" s="52">
        <v>5.0528173967279377</v>
      </c>
      <c r="G55" s="52">
        <v>3.5849588512146813</v>
      </c>
      <c r="H55" s="52">
        <v>5.8789873502323342</v>
      </c>
      <c r="I55" s="52">
        <v>4.7420817775544633</v>
      </c>
    </row>
    <row r="56" spans="2:43">
      <c r="B56" s="45">
        <v>2020</v>
      </c>
      <c r="C56" s="45"/>
      <c r="D56" s="52">
        <v>-0.68284972759549145</v>
      </c>
      <c r="E56" s="52">
        <v>2.9488651693584611</v>
      </c>
      <c r="F56" s="52">
        <v>1.4421717885466867</v>
      </c>
      <c r="G56" s="52">
        <v>1.1259485610125131</v>
      </c>
      <c r="H56" s="52">
        <v>2.3517642611752709</v>
      </c>
      <c r="I56" s="52">
        <v>2.3100855366317896</v>
      </c>
    </row>
    <row r="57" spans="2:43">
      <c r="B57" s="45">
        <v>2021</v>
      </c>
      <c r="C57" s="45"/>
      <c r="D57" s="52">
        <v>1.4450864105523875</v>
      </c>
      <c r="E57" s="52">
        <v>3.7618385024227097</v>
      </c>
      <c r="F57" s="52">
        <v>2.0800941247959948</v>
      </c>
      <c r="G57" s="52">
        <v>2.654061768284377</v>
      </c>
      <c r="H57" s="52">
        <v>4.8265150724958961</v>
      </c>
      <c r="I57" s="52">
        <v>3.2430809605447086</v>
      </c>
    </row>
    <row r="58" spans="2:43">
      <c r="B58" s="45">
        <v>2022</v>
      </c>
      <c r="C58" s="45"/>
      <c r="D58" s="52">
        <v>3.6095290434432048</v>
      </c>
      <c r="E58" s="52">
        <v>6.7372007822144697</v>
      </c>
      <c r="F58" s="52">
        <v>5.124222243951615</v>
      </c>
      <c r="G58" s="52">
        <v>4.7493506208887037</v>
      </c>
      <c r="H58" s="52">
        <v>7.2384090477152441</v>
      </c>
      <c r="I58" s="52">
        <v>6.1490096619009948</v>
      </c>
    </row>
    <row r="59" spans="2:43">
      <c r="B59" s="45"/>
      <c r="C59" s="45"/>
      <c r="D59" s="52"/>
      <c r="E59" s="52"/>
      <c r="F59" s="52"/>
      <c r="G59" s="52"/>
      <c r="H59" s="52"/>
      <c r="I59" s="52"/>
    </row>
    <row r="60" spans="2:43">
      <c r="B60" s="45">
        <v>2023</v>
      </c>
      <c r="C60" s="45" t="s">
        <v>112</v>
      </c>
      <c r="D60" s="52">
        <v>7.8888057270752876</v>
      </c>
      <c r="E60" s="52">
        <v>11.482841774537578</v>
      </c>
      <c r="F60" s="52">
        <v>9.3950358336272863</v>
      </c>
      <c r="G60" s="52">
        <v>9.0158343265483776</v>
      </c>
      <c r="H60" s="52">
        <v>11.584320828143202</v>
      </c>
      <c r="I60" s="52">
        <v>10.764764673043148</v>
      </c>
    </row>
    <row r="61" spans="2:43">
      <c r="B61" s="45"/>
      <c r="C61" s="45" t="s">
        <v>113</v>
      </c>
      <c r="D61" s="52">
        <v>7.76</v>
      </c>
      <c r="E61" s="52">
        <v>11.58</v>
      </c>
      <c r="F61" s="52">
        <v>9.5299999999999994</v>
      </c>
      <c r="G61" s="52">
        <v>8.94</v>
      </c>
      <c r="H61" s="52">
        <v>11.58</v>
      </c>
      <c r="I61" s="52">
        <v>10.84</v>
      </c>
    </row>
    <row r="62" spans="2:43">
      <c r="B62" s="45"/>
      <c r="C62" s="45" t="s">
        <v>114</v>
      </c>
      <c r="D62" s="52">
        <v>7.4941262514245155</v>
      </c>
      <c r="E62" s="52">
        <v>11.550615046606261</v>
      </c>
      <c r="F62" s="52">
        <v>9.5049358805632256</v>
      </c>
      <c r="G62" s="52">
        <v>8.7473204855640816</v>
      </c>
      <c r="H62" s="52">
        <v>11.450871781565786</v>
      </c>
      <c r="I62" s="52">
        <v>10.794870353221974</v>
      </c>
    </row>
    <row r="63" spans="2:43">
      <c r="B63" s="45"/>
      <c r="C63" s="45" t="s">
        <v>115</v>
      </c>
      <c r="D63" s="52">
        <v>7.4438702557303449</v>
      </c>
      <c r="E63" s="52">
        <v>11.565218295609391</v>
      </c>
      <c r="F63" s="52">
        <v>9.4165163782172314</v>
      </c>
      <c r="G63" s="52">
        <v>8.6829822487507933</v>
      </c>
      <c r="H63" s="52">
        <v>11.368284695363995</v>
      </c>
      <c r="I63" s="52">
        <v>10.78503984111876</v>
      </c>
    </row>
    <row r="64" spans="2:43">
      <c r="B64" s="45"/>
      <c r="C64" s="45" t="s">
        <v>116</v>
      </c>
      <c r="D64" s="52">
        <v>7.4293029888684359</v>
      </c>
      <c r="E64" s="52">
        <v>11.546352839926111</v>
      </c>
      <c r="F64" s="52">
        <v>9.3933333539194308</v>
      </c>
      <c r="G64" s="52">
        <v>8.6877907177807643</v>
      </c>
      <c r="H64" s="52">
        <v>11.402456830842711</v>
      </c>
      <c r="I64" s="52">
        <v>10.767294904063117</v>
      </c>
    </row>
    <row r="65" spans="2:20">
      <c r="B65" s="45"/>
      <c r="C65" s="45" t="s">
        <v>117</v>
      </c>
      <c r="D65" s="52">
        <v>7.4596855761386083</v>
      </c>
      <c r="E65" s="52">
        <v>11.52216047371024</v>
      </c>
      <c r="F65" s="52">
        <v>9.3919459969095556</v>
      </c>
      <c r="G65" s="52">
        <v>8.8116939863839292</v>
      </c>
      <c r="H65" s="52">
        <v>11.628215503136197</v>
      </c>
      <c r="I65" s="52">
        <v>10.755070161013469</v>
      </c>
    </row>
    <row r="66" spans="2:20">
      <c r="B66" s="45"/>
      <c r="C66" s="45" t="s">
        <v>118</v>
      </c>
      <c r="D66" s="52">
        <v>7.488238210649123</v>
      </c>
      <c r="E66" s="52">
        <v>11.5918133830887</v>
      </c>
      <c r="F66" s="52">
        <v>9.3707484713922327</v>
      </c>
      <c r="G66" s="52">
        <v>8.7893536103012195</v>
      </c>
      <c r="H66" s="52">
        <v>11.803332741795881</v>
      </c>
      <c r="I66" s="52">
        <v>10.805113221060347</v>
      </c>
    </row>
    <row r="67" spans="2:20">
      <c r="B67" s="45"/>
      <c r="C67" s="45" t="s">
        <v>119</v>
      </c>
      <c r="D67" s="52">
        <v>7.4807784102951524</v>
      </c>
      <c r="E67" s="52">
        <v>11.679795772980839</v>
      </c>
      <c r="F67" s="52">
        <v>9.47324574989441</v>
      </c>
      <c r="G67" s="52">
        <v>8.9209994987605725</v>
      </c>
      <c r="H67" s="52">
        <v>11.898045519881428</v>
      </c>
      <c r="I67" s="52">
        <v>10.888579738096492</v>
      </c>
    </row>
    <row r="68" spans="2:20">
      <c r="B68" s="45"/>
      <c r="C68" s="45" t="s">
        <v>120</v>
      </c>
      <c r="D68" s="52">
        <v>7.4896236974885344</v>
      </c>
      <c r="E68" s="52">
        <v>11.704075949238902</v>
      </c>
      <c r="F68" s="52">
        <v>9.4152874385424532</v>
      </c>
      <c r="G68" s="52">
        <v>8.8983476365461769</v>
      </c>
      <c r="H68" s="52">
        <v>11.978798264933666</v>
      </c>
      <c r="I68" s="52">
        <v>10.898467160129144</v>
      </c>
    </row>
    <row r="69" spans="2:20">
      <c r="B69" s="45"/>
      <c r="C69" s="45" t="s">
        <v>121</v>
      </c>
      <c r="D69" s="52">
        <v>7.5394904567263277</v>
      </c>
      <c r="E69" s="52">
        <v>11.732770494429555</v>
      </c>
      <c r="F69" s="52">
        <v>9.3704380102783915</v>
      </c>
      <c r="G69" s="52">
        <v>9.02185836040832</v>
      </c>
      <c r="H69" s="52">
        <v>11.96969482538217</v>
      </c>
      <c r="I69" s="52">
        <v>10.919436484270051</v>
      </c>
    </row>
    <row r="70" spans="2:20">
      <c r="B70" s="45"/>
      <c r="C70" s="45" t="s">
        <v>122</v>
      </c>
      <c r="D70" s="52">
        <v>7.5609093073044864</v>
      </c>
      <c r="E70" s="52">
        <v>11.68468574075221</v>
      </c>
      <c r="F70" s="52">
        <v>9.3379773073952954</v>
      </c>
      <c r="G70" s="52">
        <v>9.0737061241449979</v>
      </c>
      <c r="H70" s="52">
        <v>11.928183046338958</v>
      </c>
      <c r="I70" s="52">
        <v>10.883150607028647</v>
      </c>
    </row>
    <row r="71" spans="2:20">
      <c r="B71" s="45"/>
      <c r="C71" s="45" t="s">
        <v>123</v>
      </c>
      <c r="D71" s="52">
        <v>7.5405439058470858</v>
      </c>
      <c r="E71" s="52">
        <v>11.541046287585077</v>
      </c>
      <c r="F71" s="52">
        <v>9.2564896756117676</v>
      </c>
      <c r="G71" s="52">
        <v>8.9965070544371972</v>
      </c>
      <c r="H71" s="52">
        <v>11.747591502712273</v>
      </c>
      <c r="I71" s="52">
        <v>10.762936203451146</v>
      </c>
    </row>
    <row r="72" spans="2:20">
      <c r="B72" s="45">
        <v>2024</v>
      </c>
      <c r="C72" s="45" t="s">
        <v>112</v>
      </c>
      <c r="D72" s="52">
        <v>3.3148220965121933</v>
      </c>
      <c r="E72" s="52">
        <v>6.9337028759595132</v>
      </c>
      <c r="F72" s="52">
        <v>5.1928419272578408</v>
      </c>
      <c r="G72" s="52">
        <v>4.9814868066917262</v>
      </c>
      <c r="H72" s="52">
        <v>7.6910924063183339</v>
      </c>
      <c r="I72" s="52">
        <v>6.2938360231755919</v>
      </c>
    </row>
    <row r="73" spans="2:20">
      <c r="B73" s="45"/>
      <c r="C73" s="45" t="s">
        <v>113</v>
      </c>
      <c r="D73" s="52">
        <v>3.5056123162484853</v>
      </c>
      <c r="E73" s="52">
        <v>6.8654481599259576</v>
      </c>
      <c r="F73" s="52">
        <v>5.1676120433023609</v>
      </c>
      <c r="G73" s="52">
        <v>4.9725777255198889</v>
      </c>
      <c r="H73" s="52">
        <v>7.6774974533295293</v>
      </c>
      <c r="I73" s="52">
        <v>6.2593616719517575</v>
      </c>
    </row>
    <row r="74" spans="2:20">
      <c r="B74" s="45"/>
      <c r="C74" s="45" t="s">
        <v>114</v>
      </c>
      <c r="D74" s="52">
        <v>3.6589663150221385</v>
      </c>
      <c r="E74" s="52">
        <v>6.8075431072772696</v>
      </c>
      <c r="F74" s="52">
        <v>5.3056055189435236</v>
      </c>
      <c r="G74" s="52">
        <v>5.1153809041989406</v>
      </c>
      <c r="H74" s="52">
        <v>8.0390187088205991</v>
      </c>
      <c r="I74" s="52">
        <v>6.2575674937081827</v>
      </c>
    </row>
    <row r="75" spans="2:20">
      <c r="B75" s="45"/>
      <c r="C75" s="45" t="s">
        <v>115</v>
      </c>
      <c r="D75" s="52">
        <v>3.7509841810065447</v>
      </c>
      <c r="E75" s="52">
        <v>6.7917214988826746</v>
      </c>
      <c r="F75" s="52">
        <v>5.3050056445941296</v>
      </c>
      <c r="G75" s="52">
        <v>5.0249533883863773</v>
      </c>
      <c r="H75" s="52">
        <v>8.3385390840564622</v>
      </c>
      <c r="I75" s="52">
        <v>6.254150240178169</v>
      </c>
      <c r="O75" s="207"/>
      <c r="P75" s="207"/>
      <c r="Q75" s="207"/>
      <c r="R75" s="207"/>
      <c r="S75" s="207"/>
      <c r="T75" s="207"/>
    </row>
    <row r="76" spans="2:20">
      <c r="B76" s="45"/>
      <c r="C76" s="45" t="s">
        <v>116</v>
      </c>
      <c r="D76" s="52">
        <v>4.7251707986846636</v>
      </c>
      <c r="E76" s="52">
        <v>6.7656902173462763</v>
      </c>
      <c r="F76" s="52">
        <v>5.3441046952290572</v>
      </c>
      <c r="G76" s="52">
        <v>5.0566075644505659</v>
      </c>
      <c r="H76" s="52">
        <v>8.4782271444868726</v>
      </c>
      <c r="I76" s="52">
        <v>6.3293206668876056</v>
      </c>
    </row>
    <row r="77" spans="2:20">
      <c r="B77" s="45"/>
      <c r="C77" s="45" t="s">
        <v>117</v>
      </c>
      <c r="D77" s="52">
        <v>5.4363440804291674</v>
      </c>
      <c r="E77" s="52">
        <v>6.6592621663233098</v>
      </c>
      <c r="F77" s="52">
        <v>5.1966941630321006</v>
      </c>
      <c r="G77" s="52">
        <v>4.9437628732068584</v>
      </c>
      <c r="H77" s="52">
        <v>8.0591569888077927</v>
      </c>
      <c r="I77" s="52">
        <v>6.2874759244754053</v>
      </c>
    </row>
    <row r="78" spans="2:20">
      <c r="B78" s="45"/>
      <c r="C78" s="55" t="s">
        <v>118</v>
      </c>
      <c r="D78" s="56">
        <v>6.2299428897184317</v>
      </c>
      <c r="E78" s="56">
        <v>6.7950749556406009</v>
      </c>
      <c r="F78" s="56">
        <v>5.212136095152653</v>
      </c>
      <c r="G78" s="56">
        <v>4.8577039406360045</v>
      </c>
      <c r="H78" s="56">
        <v>7.8576314730913976</v>
      </c>
      <c r="I78" s="56">
        <v>6.4576321437257</v>
      </c>
    </row>
    <row r="79" spans="2:20">
      <c r="B79" s="45"/>
      <c r="C79" s="54" t="s">
        <v>119</v>
      </c>
      <c r="D79" s="52"/>
      <c r="E79" s="52"/>
      <c r="F79" s="52"/>
      <c r="G79" s="52"/>
      <c r="H79" s="52"/>
      <c r="I79" s="52"/>
    </row>
    <row r="80" spans="2:20">
      <c r="B80" s="45"/>
      <c r="C80" s="54" t="s">
        <v>120</v>
      </c>
      <c r="D80" s="52"/>
      <c r="E80" s="52"/>
      <c r="F80" s="52"/>
      <c r="G80" s="52"/>
      <c r="H80" s="52"/>
      <c r="I80" s="52"/>
    </row>
    <row r="81" spans="2:9">
      <c r="B81" s="45"/>
      <c r="C81" s="54" t="s">
        <v>121</v>
      </c>
      <c r="D81" s="52"/>
      <c r="E81" s="52"/>
      <c r="F81" s="52"/>
      <c r="G81" s="52"/>
      <c r="H81" s="52"/>
      <c r="I81" s="52"/>
    </row>
    <row r="82" spans="2:9">
      <c r="B82" s="45"/>
      <c r="C82" s="54" t="s">
        <v>122</v>
      </c>
      <c r="D82" s="52"/>
      <c r="E82" s="52"/>
      <c r="F82" s="52"/>
      <c r="G82" s="52"/>
      <c r="H82" s="52"/>
      <c r="I82" s="52"/>
    </row>
    <row r="83" spans="2:9">
      <c r="B83" s="45"/>
      <c r="C83" s="54" t="s">
        <v>123</v>
      </c>
      <c r="D83" s="52"/>
      <c r="E83" s="52"/>
      <c r="F83" s="52"/>
      <c r="G83" s="52"/>
      <c r="H83" s="52"/>
      <c r="I83" s="52"/>
    </row>
    <row r="84" spans="2:9">
      <c r="B84" s="45"/>
      <c r="C84" s="45"/>
      <c r="D84" s="52"/>
      <c r="E84" s="52"/>
      <c r="F84" s="52"/>
      <c r="G84" s="52"/>
      <c r="H84" s="52"/>
      <c r="I84" s="52"/>
    </row>
    <row r="85" spans="2:9" ht="18">
      <c r="B85" s="27" t="s">
        <v>213</v>
      </c>
    </row>
    <row r="86" spans="2:9" ht="21">
      <c r="B86" s="59"/>
      <c r="C86" s="498"/>
      <c r="D86" s="499"/>
      <c r="E86" s="499"/>
      <c r="F86" s="499"/>
      <c r="G86" s="499"/>
      <c r="H86" s="499"/>
      <c r="I86" s="499"/>
    </row>
    <row r="87" spans="2:9">
      <c r="C87" s="498"/>
      <c r="D87" s="498"/>
      <c r="E87" s="498"/>
      <c r="F87" s="498"/>
      <c r="G87" s="498"/>
      <c r="H87" s="498"/>
      <c r="I87" s="498"/>
    </row>
    <row r="88" spans="2:9" ht="18.75">
      <c r="B88" s="42"/>
      <c r="C88" s="43"/>
      <c r="D88" s="43"/>
      <c r="E88" s="43"/>
      <c r="F88" s="43"/>
      <c r="G88" s="43"/>
      <c r="H88" s="43"/>
      <c r="I88" s="43"/>
    </row>
    <row r="89" spans="2:9" ht="18.75">
      <c r="B89" s="42"/>
      <c r="C89" s="43"/>
      <c r="D89" s="43"/>
      <c r="E89" s="43"/>
      <c r="F89" s="43"/>
      <c r="G89" s="43"/>
      <c r="H89" s="43"/>
      <c r="I89" s="43"/>
    </row>
    <row r="94" spans="2:9" ht="15.75" customHeight="1">
      <c r="B94" s="45"/>
      <c r="C94" s="45"/>
      <c r="D94" s="46"/>
      <c r="E94" s="46"/>
      <c r="F94" s="46"/>
      <c r="G94" s="46"/>
      <c r="H94" s="46"/>
      <c r="I94" s="46"/>
    </row>
    <row r="95" spans="2:9">
      <c r="B95" s="45"/>
      <c r="C95" s="45"/>
      <c r="D95" s="46"/>
      <c r="E95" s="46"/>
      <c r="F95" s="46"/>
      <c r="G95" s="46"/>
      <c r="H95" s="46"/>
      <c r="I95" s="46"/>
    </row>
    <row r="96" spans="2:9">
      <c r="B96" s="45"/>
      <c r="C96" s="45"/>
      <c r="D96" s="46"/>
      <c r="E96" s="46"/>
      <c r="F96" s="46"/>
      <c r="G96" s="46"/>
      <c r="H96" s="46"/>
      <c r="I96" s="46"/>
    </row>
    <row r="97" spans="2:9">
      <c r="B97" s="45"/>
      <c r="C97" s="45"/>
      <c r="D97" s="46"/>
      <c r="E97" s="46"/>
      <c r="F97" s="46"/>
      <c r="G97" s="46"/>
      <c r="H97" s="46"/>
      <c r="I97" s="46"/>
    </row>
  </sheetData>
  <mergeCells count="2">
    <mergeCell ref="C86:I86"/>
    <mergeCell ref="C87:I87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7"/>
  <sheetViews>
    <sheetView showGridLines="0" showRowColHeaders="0" showZeros="0" showOutlineSymbols="0" zoomScaleNormal="100" workbookViewId="0">
      <pane ySplit="4" topLeftCell="A17" activePane="bottomLeft" state="frozen"/>
      <selection activeCell="H25" sqref="H25"/>
      <selection pane="bottomLeft" activeCell="I26" sqref="I26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2" width="12" style="27" customWidth="1"/>
    <col min="13" max="16384" width="11.5703125" style="27"/>
  </cols>
  <sheetData>
    <row r="1" spans="2:16" ht="18.75">
      <c r="B1" s="42" t="s">
        <v>127</v>
      </c>
      <c r="C1" s="43"/>
      <c r="D1" s="43"/>
      <c r="E1" s="43"/>
      <c r="F1" s="43"/>
      <c r="G1" s="43"/>
      <c r="H1" s="43"/>
      <c r="I1" s="43"/>
    </row>
    <row r="2" spans="2:16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6">
      <c r="K3" s="7" t="s">
        <v>168</v>
      </c>
    </row>
    <row r="4" spans="2:16" ht="32.1" customHeight="1">
      <c r="B4" s="263" t="s">
        <v>215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4" t="s">
        <v>45</v>
      </c>
    </row>
    <row r="5" spans="2:16">
      <c r="B5" s="34"/>
      <c r="D5" s="31"/>
    </row>
    <row r="6" spans="2:16">
      <c r="B6" s="45">
        <v>2010</v>
      </c>
      <c r="C6" s="45"/>
      <c r="D6" s="52">
        <v>854.0098516375906</v>
      </c>
      <c r="E6" s="52">
        <v>892.37764217259462</v>
      </c>
      <c r="F6" s="52">
        <v>574.12949385821184</v>
      </c>
      <c r="G6" s="52">
        <v>351.08814006829385</v>
      </c>
      <c r="H6" s="52">
        <v>462.0913540920069</v>
      </c>
      <c r="I6" s="52">
        <v>785.83047111742064</v>
      </c>
      <c r="K6" s="32"/>
      <c r="L6" s="32"/>
      <c r="M6" s="32"/>
      <c r="N6" s="32"/>
      <c r="O6" s="32"/>
      <c r="P6" s="32"/>
    </row>
    <row r="7" spans="2:16">
      <c r="B7" s="45">
        <v>2011</v>
      </c>
      <c r="C7" s="45"/>
      <c r="D7" s="52">
        <v>873.20752003164876</v>
      </c>
      <c r="E7" s="52">
        <v>923.06397400451101</v>
      </c>
      <c r="F7" s="52">
        <v>588.72296997590513</v>
      </c>
      <c r="G7" s="52">
        <v>360.34340878210691</v>
      </c>
      <c r="H7" s="52">
        <v>473.67850927937536</v>
      </c>
      <c r="I7" s="52">
        <v>810.85356069746285</v>
      </c>
      <c r="K7" s="32"/>
      <c r="L7" s="32"/>
      <c r="M7" s="32"/>
      <c r="N7" s="32"/>
      <c r="O7" s="32"/>
      <c r="P7" s="32"/>
    </row>
    <row r="8" spans="2:16">
      <c r="B8" s="45">
        <v>2012</v>
      </c>
      <c r="C8" s="45"/>
      <c r="D8" s="52">
        <v>890.96203422829547</v>
      </c>
      <c r="E8" s="52">
        <v>955.4104056196536</v>
      </c>
      <c r="F8" s="52">
        <v>603.86982572137697</v>
      </c>
      <c r="G8" s="52">
        <v>365.30420992649925</v>
      </c>
      <c r="H8" s="52">
        <v>488.24254826560002</v>
      </c>
      <c r="I8" s="52">
        <v>836.26568757017981</v>
      </c>
      <c r="K8" s="32"/>
      <c r="L8" s="32"/>
      <c r="M8" s="32"/>
      <c r="N8" s="32"/>
      <c r="O8" s="32"/>
      <c r="P8" s="32"/>
    </row>
    <row r="9" spans="2:16">
      <c r="B9" s="45">
        <v>2013</v>
      </c>
      <c r="C9" s="45"/>
      <c r="D9" s="52">
        <v>910.3720826990276</v>
      </c>
      <c r="E9" s="52">
        <v>987.48063579495374</v>
      </c>
      <c r="F9" s="52">
        <v>619.75687378538237</v>
      </c>
      <c r="G9" s="52">
        <v>369.68166364562711</v>
      </c>
      <c r="H9" s="52">
        <v>503.82679781334627</v>
      </c>
      <c r="I9" s="52">
        <v>862.0005649572704</v>
      </c>
      <c r="K9" s="32"/>
      <c r="L9" s="32"/>
      <c r="M9" s="32"/>
      <c r="N9" s="32"/>
      <c r="O9" s="32"/>
      <c r="P9" s="32"/>
    </row>
    <row r="10" spans="2:16">
      <c r="B10" s="45">
        <v>2014</v>
      </c>
      <c r="C10" s="45"/>
      <c r="D10" s="52">
        <v>918.29211711246444</v>
      </c>
      <c r="E10" s="52">
        <v>1007.6883898661677</v>
      </c>
      <c r="F10" s="52">
        <v>626.11859428726598</v>
      </c>
      <c r="G10" s="52">
        <v>368.0060296391639</v>
      </c>
      <c r="H10" s="52">
        <v>510.91438177257129</v>
      </c>
      <c r="I10" s="52">
        <v>876.52859760097738</v>
      </c>
      <c r="K10" s="32"/>
      <c r="L10" s="32"/>
      <c r="M10" s="32"/>
      <c r="N10" s="32"/>
      <c r="O10" s="32"/>
      <c r="P10" s="32"/>
    </row>
    <row r="11" spans="2:16">
      <c r="B11" s="45">
        <v>2015</v>
      </c>
      <c r="C11" s="45"/>
      <c r="D11" s="52">
        <v>925.16460204597911</v>
      </c>
      <c r="E11" s="52">
        <v>1029.5348624662738</v>
      </c>
      <c r="F11" s="52">
        <v>632.73647553638693</v>
      </c>
      <c r="G11" s="52">
        <v>371.93226340494067</v>
      </c>
      <c r="H11" s="52">
        <v>520.60231470894644</v>
      </c>
      <c r="I11" s="52">
        <v>893.13122980420644</v>
      </c>
      <c r="K11" s="32"/>
      <c r="L11" s="32"/>
      <c r="M11" s="32"/>
      <c r="N11" s="32"/>
      <c r="O11" s="32"/>
      <c r="P11" s="32"/>
    </row>
    <row r="12" spans="2:16">
      <c r="B12" s="45">
        <v>2016</v>
      </c>
      <c r="C12" s="45"/>
      <c r="D12" s="53">
        <v>931.64910253017274</v>
      </c>
      <c r="E12" s="53">
        <v>1050.8237921202408</v>
      </c>
      <c r="F12" s="53">
        <v>640.89177371057519</v>
      </c>
      <c r="G12" s="53">
        <v>376.42090629243734</v>
      </c>
      <c r="H12" s="53">
        <v>528.63899788950926</v>
      </c>
      <c r="I12" s="52">
        <v>910.2438056302824</v>
      </c>
      <c r="K12" s="32"/>
      <c r="L12" s="32"/>
      <c r="M12" s="32"/>
      <c r="N12" s="32"/>
      <c r="O12" s="32"/>
      <c r="P12" s="32"/>
    </row>
    <row r="13" spans="2:16">
      <c r="B13" s="45">
        <v>2017</v>
      </c>
      <c r="C13" s="45"/>
      <c r="D13" s="52">
        <v>937.13550373947908</v>
      </c>
      <c r="E13" s="52">
        <v>1071.0073356712587</v>
      </c>
      <c r="F13" s="52">
        <v>649.19055643534398</v>
      </c>
      <c r="G13" s="52">
        <v>381.05815181742025</v>
      </c>
      <c r="H13" s="52">
        <v>538.40100572204483</v>
      </c>
      <c r="I13" s="52">
        <v>926.86713257362715</v>
      </c>
      <c r="K13" s="32"/>
      <c r="L13" s="32"/>
      <c r="M13" s="32"/>
      <c r="N13" s="32"/>
      <c r="O13" s="32"/>
      <c r="P13" s="32"/>
    </row>
    <row r="14" spans="2:16">
      <c r="B14" s="45">
        <v>2018</v>
      </c>
      <c r="C14" s="45"/>
      <c r="D14" s="52">
        <v>953.92125812729375</v>
      </c>
      <c r="E14" s="52">
        <v>1107.4871268066829</v>
      </c>
      <c r="F14" s="52">
        <v>680.95871055427142</v>
      </c>
      <c r="G14" s="52">
        <v>393.40111817886367</v>
      </c>
      <c r="H14" s="52">
        <v>558.41336534140623</v>
      </c>
      <c r="I14" s="52">
        <v>960.98128601384064</v>
      </c>
      <c r="K14" s="32"/>
      <c r="L14" s="32"/>
      <c r="M14" s="32"/>
      <c r="N14" s="32"/>
      <c r="O14" s="32"/>
      <c r="P14" s="32"/>
    </row>
    <row r="15" spans="2:16">
      <c r="B15" s="45">
        <v>2019</v>
      </c>
      <c r="C15" s="45"/>
      <c r="D15" s="52">
        <v>978.40342140358734</v>
      </c>
      <c r="E15" s="52">
        <v>1143.5510504863109</v>
      </c>
      <c r="F15" s="52">
        <v>714.976103465964</v>
      </c>
      <c r="G15" s="52">
        <v>405.54418228434622</v>
      </c>
      <c r="H15" s="52">
        <v>579.25481068681074</v>
      </c>
      <c r="I15" s="52">
        <v>995.75784980562355</v>
      </c>
      <c r="K15" s="32"/>
      <c r="L15" s="32"/>
      <c r="M15" s="32"/>
      <c r="N15" s="32"/>
      <c r="O15" s="32"/>
      <c r="P15" s="32"/>
    </row>
    <row r="16" spans="2:16">
      <c r="B16" s="45">
        <v>2020</v>
      </c>
      <c r="C16" s="45"/>
      <c r="D16" s="52">
        <v>985.15566222335588</v>
      </c>
      <c r="E16" s="52">
        <v>1170.2585354922246</v>
      </c>
      <c r="F16" s="52">
        <v>729.61853284131189</v>
      </c>
      <c r="G16" s="52">
        <v>412.00746765522553</v>
      </c>
      <c r="H16" s="52">
        <v>594.58594023052615</v>
      </c>
      <c r="I16" s="52">
        <v>1017.9672205936176</v>
      </c>
      <c r="K16" s="32"/>
      <c r="L16" s="32"/>
      <c r="M16" s="32"/>
      <c r="N16" s="32"/>
      <c r="O16" s="32"/>
      <c r="P16" s="32"/>
    </row>
    <row r="17" spans="2:16">
      <c r="B17" s="45">
        <v>2021</v>
      </c>
      <c r="C17" s="45"/>
      <c r="D17" s="52">
        <v>994.49352041913289</v>
      </c>
      <c r="E17" s="52">
        <v>1196.1689407339413</v>
      </c>
      <c r="F17" s="52">
        <v>743.0298793976076</v>
      </c>
      <c r="G17" s="52">
        <v>418.39681200287475</v>
      </c>
      <c r="H17" s="52">
        <v>605.74427593838902</v>
      </c>
      <c r="I17" s="52">
        <v>1039.5407091120405</v>
      </c>
      <c r="K17" s="32"/>
      <c r="L17" s="32"/>
      <c r="M17" s="32"/>
      <c r="N17" s="32"/>
      <c r="O17" s="32"/>
      <c r="P17" s="32"/>
    </row>
    <row r="18" spans="2:16">
      <c r="B18" s="45">
        <v>2022</v>
      </c>
      <c r="C18" s="45"/>
      <c r="D18" s="52">
        <v>1034.5234121444848</v>
      </c>
      <c r="E18" s="52">
        <v>1259.7914754287194</v>
      </c>
      <c r="F18" s="52">
        <v>781.67282214771876</v>
      </c>
      <c r="G18" s="52">
        <v>439.43259701562505</v>
      </c>
      <c r="H18" s="52">
        <v>641.53475576571395</v>
      </c>
      <c r="I18" s="52">
        <v>1094.865068312276</v>
      </c>
      <c r="K18" s="32"/>
      <c r="L18" s="32"/>
      <c r="M18" s="32"/>
      <c r="N18" s="32"/>
      <c r="O18" s="32"/>
      <c r="P18" s="32"/>
    </row>
    <row r="19" spans="2:16">
      <c r="B19" s="45"/>
      <c r="C19" s="45"/>
      <c r="D19" s="52"/>
      <c r="E19" s="52"/>
      <c r="F19" s="52"/>
      <c r="G19" s="52"/>
      <c r="H19" s="52"/>
      <c r="I19" s="52"/>
      <c r="K19" s="32"/>
      <c r="L19" s="32"/>
      <c r="M19" s="32"/>
      <c r="N19" s="32"/>
      <c r="O19" s="32"/>
      <c r="P19" s="32"/>
    </row>
    <row r="20" spans="2:16">
      <c r="B20" s="45">
        <v>2023</v>
      </c>
      <c r="C20" s="45" t="s">
        <v>112</v>
      </c>
      <c r="D20" s="52">
        <v>1120.6774392709985</v>
      </c>
      <c r="E20" s="52">
        <v>1368.3085929669633</v>
      </c>
      <c r="F20" s="52">
        <v>848.05941594283422</v>
      </c>
      <c r="G20" s="52">
        <v>476.90196586940607</v>
      </c>
      <c r="H20" s="52">
        <v>696.31266299500544</v>
      </c>
      <c r="I20" s="52">
        <v>1189.1231293089957</v>
      </c>
      <c r="K20" s="32"/>
      <c r="L20" s="32"/>
      <c r="M20" s="32"/>
      <c r="N20" s="32"/>
      <c r="O20" s="32"/>
      <c r="P20" s="32"/>
    </row>
    <row r="21" spans="2:16">
      <c r="B21" s="45"/>
      <c r="C21" s="45" t="s">
        <v>113</v>
      </c>
      <c r="D21" s="52">
        <v>1120.5370343873651</v>
      </c>
      <c r="E21" s="52">
        <v>1370.7901829659954</v>
      </c>
      <c r="F21" s="52">
        <v>849.00385530475194</v>
      </c>
      <c r="G21" s="52">
        <v>477.17311984484957</v>
      </c>
      <c r="H21" s="52">
        <v>697.58878882126567</v>
      </c>
      <c r="I21" s="52">
        <v>1191.2847790050969</v>
      </c>
      <c r="K21" s="32"/>
      <c r="L21" s="32"/>
      <c r="M21" s="32"/>
      <c r="N21" s="32"/>
      <c r="O21" s="32"/>
      <c r="P21" s="32"/>
    </row>
    <row r="22" spans="2:16">
      <c r="B22" s="45"/>
      <c r="C22" s="45" t="s">
        <v>114</v>
      </c>
      <c r="D22" s="52">
        <v>1120.1340672060182</v>
      </c>
      <c r="E22" s="52">
        <v>1372.033288369928</v>
      </c>
      <c r="F22" s="52">
        <v>849.68687999952306</v>
      </c>
      <c r="G22" s="52">
        <v>477.18027535508861</v>
      </c>
      <c r="H22" s="52">
        <v>698.49754802108498</v>
      </c>
      <c r="I22" s="52">
        <v>1192.2969131857992</v>
      </c>
      <c r="K22" s="32"/>
      <c r="L22" s="32"/>
      <c r="M22" s="32"/>
      <c r="N22" s="32"/>
      <c r="O22" s="32"/>
      <c r="P22" s="32"/>
    </row>
    <row r="23" spans="2:16">
      <c r="B23" s="45"/>
      <c r="C23" s="45" t="s">
        <v>115</v>
      </c>
      <c r="D23" s="52">
        <v>1119.9342830208623</v>
      </c>
      <c r="E23" s="52">
        <v>1372.9760265722866</v>
      </c>
      <c r="F23" s="52">
        <v>850.29652469857535</v>
      </c>
      <c r="G23" s="52">
        <v>477.34199409279256</v>
      </c>
      <c r="H23" s="52">
        <v>699.479111155743</v>
      </c>
      <c r="I23" s="52">
        <v>1193.1005133398526</v>
      </c>
      <c r="K23" s="32"/>
      <c r="L23" s="32"/>
      <c r="M23" s="32"/>
      <c r="N23" s="32"/>
      <c r="O23" s="32"/>
      <c r="P23" s="32"/>
    </row>
    <row r="24" spans="2:16">
      <c r="B24" s="45"/>
      <c r="C24" s="45" t="s">
        <v>116</v>
      </c>
      <c r="D24" s="52">
        <v>1119.9297934606632</v>
      </c>
      <c r="E24" s="52">
        <v>1375.2303918136715</v>
      </c>
      <c r="F24" s="52">
        <v>851.70579215984014</v>
      </c>
      <c r="G24" s="52">
        <v>478.63457586018325</v>
      </c>
      <c r="H24" s="52">
        <v>700.80823029951887</v>
      </c>
      <c r="I24" s="52">
        <v>1195.0810069434285</v>
      </c>
      <c r="K24" s="32"/>
      <c r="L24" s="32"/>
      <c r="M24" s="32"/>
      <c r="N24" s="32"/>
      <c r="O24" s="32"/>
      <c r="P24" s="32"/>
    </row>
    <row r="25" spans="2:16">
      <c r="B25" s="45"/>
      <c r="C25" s="45" t="s">
        <v>117</v>
      </c>
      <c r="D25" s="52">
        <v>1119.5810830492335</v>
      </c>
      <c r="E25" s="52">
        <v>1374.8808700911582</v>
      </c>
      <c r="F25" s="52">
        <v>851.78409023440565</v>
      </c>
      <c r="G25" s="52">
        <v>478.5342876556262</v>
      </c>
      <c r="H25" s="52">
        <v>701.67093967182541</v>
      </c>
      <c r="I25" s="52">
        <v>1194.8529130087311</v>
      </c>
      <c r="K25" s="32"/>
      <c r="L25" s="32"/>
      <c r="M25" s="32"/>
      <c r="N25" s="32"/>
      <c r="O25" s="32"/>
      <c r="P25" s="32"/>
    </row>
    <row r="26" spans="2:16">
      <c r="B26" s="45"/>
      <c r="C26" s="45" t="s">
        <v>118</v>
      </c>
      <c r="D26" s="52">
        <v>1118.9686098336081</v>
      </c>
      <c r="E26" s="52">
        <v>1375.0985683769698</v>
      </c>
      <c r="F26" s="52">
        <v>852.07047660990474</v>
      </c>
      <c r="G26" s="52">
        <v>478.55039465954314</v>
      </c>
      <c r="H26" s="52">
        <v>702.01413134843403</v>
      </c>
      <c r="I26" s="52">
        <v>1195.0908360511294</v>
      </c>
      <c r="K26" s="32"/>
      <c r="L26" s="32"/>
      <c r="M26" s="32"/>
      <c r="N26" s="32"/>
      <c r="O26" s="32"/>
      <c r="P26" s="32"/>
    </row>
    <row r="27" spans="2:16">
      <c r="B27" s="45"/>
      <c r="C27" s="45" t="s">
        <v>119</v>
      </c>
      <c r="D27" s="52">
        <v>1118.3985218232488</v>
      </c>
      <c r="E27" s="52">
        <v>1375.6827522204096</v>
      </c>
      <c r="F27" s="52">
        <v>852.44241722411505</v>
      </c>
      <c r="G27" s="52">
        <v>478.65376740247586</v>
      </c>
      <c r="H27" s="52">
        <v>702.63230823612582</v>
      </c>
      <c r="I27" s="52">
        <v>1195.6483806693479</v>
      </c>
      <c r="K27" s="32"/>
      <c r="L27" s="32"/>
      <c r="M27" s="32"/>
      <c r="N27" s="32"/>
      <c r="O27" s="32"/>
      <c r="P27" s="32"/>
    </row>
    <row r="28" spans="2:16">
      <c r="B28" s="45"/>
      <c r="C28" s="45" t="s">
        <v>120</v>
      </c>
      <c r="D28" s="52">
        <v>1117.8594410701194</v>
      </c>
      <c r="E28" s="52">
        <v>1376.4031654207547</v>
      </c>
      <c r="F28" s="52">
        <v>852.8186802777833</v>
      </c>
      <c r="G28" s="52">
        <v>478.79503587559282</v>
      </c>
      <c r="H28" s="52">
        <v>703.28649797034905</v>
      </c>
      <c r="I28" s="52">
        <v>1196.3537478053661</v>
      </c>
      <c r="K28" s="32"/>
      <c r="L28" s="32"/>
      <c r="M28" s="32"/>
      <c r="N28" s="32"/>
      <c r="O28" s="32"/>
      <c r="P28" s="32"/>
    </row>
    <row r="29" spans="2:16">
      <c r="B29" s="45"/>
      <c r="C29" s="45" t="s">
        <v>121</v>
      </c>
      <c r="D29" s="52">
        <v>1117.7003161144598</v>
      </c>
      <c r="E29" s="52">
        <v>1377.217632052658</v>
      </c>
      <c r="F29" s="52">
        <v>853.29846461432373</v>
      </c>
      <c r="G29" s="52">
        <v>479.07571672034584</v>
      </c>
      <c r="H29" s="52">
        <v>704.18032112924516</v>
      </c>
      <c r="I29" s="52">
        <v>1197.2746875646947</v>
      </c>
      <c r="K29" s="32"/>
      <c r="L29" s="32"/>
      <c r="M29" s="32"/>
      <c r="N29" s="32"/>
      <c r="O29" s="32"/>
      <c r="P29" s="32"/>
    </row>
    <row r="30" spans="2:16">
      <c r="B30" s="45"/>
      <c r="C30" s="45" t="s">
        <v>122</v>
      </c>
      <c r="D30" s="52">
        <v>1116.9972104373846</v>
      </c>
      <c r="E30" s="52">
        <v>1377.7335945870316</v>
      </c>
      <c r="F30" s="52">
        <v>853.77122568047889</v>
      </c>
      <c r="G30" s="52">
        <v>479.26509561192535</v>
      </c>
      <c r="H30" s="52">
        <v>705.31340386647832</v>
      </c>
      <c r="I30" s="52">
        <v>1197.8663144512259</v>
      </c>
      <c r="K30" s="32"/>
      <c r="L30" s="32"/>
      <c r="M30" s="32"/>
      <c r="N30" s="32"/>
      <c r="O30" s="32"/>
      <c r="P30" s="32"/>
    </row>
    <row r="31" spans="2:16">
      <c r="B31" s="45"/>
      <c r="C31" s="45" t="s">
        <v>123</v>
      </c>
      <c r="D31" s="52">
        <v>1117.0070430010912</v>
      </c>
      <c r="E31" s="52">
        <v>1378.3888563355863</v>
      </c>
      <c r="F31" s="52">
        <v>854.68400215304428</v>
      </c>
      <c r="G31" s="52">
        <v>479.59147116462185</v>
      </c>
      <c r="H31" s="52">
        <v>705.92515824383361</v>
      </c>
      <c r="I31" s="52">
        <v>1198.65460365125</v>
      </c>
      <c r="K31" s="32"/>
      <c r="L31" s="32"/>
      <c r="M31" s="32"/>
      <c r="N31" s="32"/>
      <c r="O31" s="32"/>
      <c r="P31" s="32"/>
    </row>
    <row r="32" spans="2:16">
      <c r="B32" s="45">
        <v>2024</v>
      </c>
      <c r="C32" s="45" t="s">
        <v>112</v>
      </c>
      <c r="D32" s="52">
        <v>1161.4333557369941</v>
      </c>
      <c r="E32" s="52">
        <v>1434.8846049420704</v>
      </c>
      <c r="F32" s="52">
        <v>891.79550192489421</v>
      </c>
      <c r="G32" s="52">
        <v>500.61763778765055</v>
      </c>
      <c r="H32" s="52">
        <v>736.88641833559768</v>
      </c>
      <c r="I32" s="52">
        <v>1248.5799283511965</v>
      </c>
      <c r="K32" s="32"/>
      <c r="L32" s="32"/>
      <c r="M32" s="32"/>
      <c r="N32" s="32"/>
      <c r="O32" s="32"/>
      <c r="P32" s="32"/>
    </row>
    <row r="33" spans="2:42">
      <c r="B33" s="45"/>
      <c r="C33" s="45" t="s">
        <v>113</v>
      </c>
      <c r="D33" s="52">
        <v>1161.4781294267129</v>
      </c>
      <c r="E33" s="52">
        <v>1437.1377608458856</v>
      </c>
      <c r="F33" s="52">
        <v>893.11431613508705</v>
      </c>
      <c r="G33" s="52">
        <v>500.80232794331016</v>
      </c>
      <c r="H33" s="52">
        <v>738.22896050490442</v>
      </c>
      <c r="I33" s="52">
        <v>1250.7128907293909</v>
      </c>
      <c r="K33" s="32"/>
      <c r="L33" s="32"/>
      <c r="M33" s="32"/>
      <c r="N33" s="32"/>
      <c r="O33" s="32"/>
      <c r="P33" s="32"/>
    </row>
    <row r="34" spans="2:42">
      <c r="B34" s="45"/>
      <c r="C34" s="45" t="s">
        <v>114</v>
      </c>
      <c r="D34" s="52">
        <v>1161.4326878127388</v>
      </c>
      <c r="E34" s="52">
        <v>1438.2019754176847</v>
      </c>
      <c r="F34" s="52">
        <v>894.07208890748348</v>
      </c>
      <c r="G34" s="52">
        <v>500.82120137832857</v>
      </c>
      <c r="H34" s="52">
        <v>738.72762030741012</v>
      </c>
      <c r="I34" s="52">
        <v>1251.5315674059827</v>
      </c>
      <c r="K34" s="32"/>
      <c r="L34" s="32"/>
      <c r="M34" s="32"/>
      <c r="N34" s="32"/>
      <c r="O34" s="32"/>
      <c r="P34" s="32"/>
    </row>
    <row r="35" spans="2:42">
      <c r="B35" s="45"/>
      <c r="C35" s="45" t="s">
        <v>115</v>
      </c>
      <c r="D35" s="52">
        <v>1160.8773314788957</v>
      </c>
      <c r="E35" s="52">
        <v>1439.1076118800827</v>
      </c>
      <c r="F35" s="52">
        <v>894.7922021230678</v>
      </c>
      <c r="G35" s="52">
        <v>501.09621645052107</v>
      </c>
      <c r="H35" s="52">
        <v>739.43950940684624</v>
      </c>
      <c r="I35" s="52">
        <v>1252.3187116439549</v>
      </c>
      <c r="K35" s="32"/>
      <c r="L35" s="32"/>
      <c r="M35" s="32"/>
      <c r="N35" s="32"/>
      <c r="O35" s="32"/>
      <c r="P35" s="32"/>
    </row>
    <row r="36" spans="2:42">
      <c r="B36" s="45"/>
      <c r="C36" s="45" t="s">
        <v>116</v>
      </c>
      <c r="D36" s="52">
        <v>1161.9232003509671</v>
      </c>
      <c r="E36" s="52">
        <v>1441.5047469186522</v>
      </c>
      <c r="F36" s="52">
        <v>896.20972914850415</v>
      </c>
      <c r="G36" s="52">
        <v>502.4163747455973</v>
      </c>
      <c r="H36" s="52">
        <v>740.02184003297407</v>
      </c>
      <c r="I36" s="52">
        <v>1254.3420792445481</v>
      </c>
      <c r="K36" s="32"/>
      <c r="L36" s="32"/>
      <c r="M36" s="32"/>
      <c r="N36" s="32"/>
      <c r="O36" s="32"/>
      <c r="P36" s="32"/>
    </row>
    <row r="37" spans="2:42">
      <c r="B37" s="45"/>
      <c r="C37" s="45" t="s">
        <v>117</v>
      </c>
      <c r="D37" s="52">
        <v>1162.5047284602997</v>
      </c>
      <c r="E37" s="52">
        <v>1441.7994591491349</v>
      </c>
      <c r="F37" s="52">
        <v>896.51591999792151</v>
      </c>
      <c r="G37" s="52">
        <v>502.45824278706652</v>
      </c>
      <c r="H37" s="52">
        <v>740.92910801076175</v>
      </c>
      <c r="I37" s="52">
        <v>1254.6238507356491</v>
      </c>
      <c r="K37" s="32"/>
      <c r="L37" s="32"/>
      <c r="M37" s="32"/>
      <c r="N37" s="32"/>
      <c r="O37" s="32"/>
      <c r="P37" s="32"/>
    </row>
    <row r="38" spans="2:42">
      <c r="B38" s="45"/>
      <c r="C38" s="48" t="s">
        <v>118</v>
      </c>
      <c r="D38" s="56">
        <v>1162.8436559134238</v>
      </c>
      <c r="E38" s="56">
        <v>1443.1146666138991</v>
      </c>
      <c r="F38" s="56">
        <v>896.84449531226221</v>
      </c>
      <c r="G38" s="56">
        <v>502.39017475324704</v>
      </c>
      <c r="H38" s="56">
        <v>741.38321088995235</v>
      </c>
      <c r="I38" s="56">
        <v>1255.6762948031528</v>
      </c>
      <c r="K38" s="32"/>
      <c r="L38" s="32"/>
      <c r="M38" s="32"/>
      <c r="N38" s="32"/>
      <c r="O38" s="32"/>
      <c r="P38" s="32"/>
    </row>
    <row r="39" spans="2:42">
      <c r="B39" s="45"/>
      <c r="C39" s="45" t="s">
        <v>119</v>
      </c>
      <c r="D39" s="52"/>
      <c r="E39" s="52"/>
      <c r="F39" s="52"/>
      <c r="G39" s="52"/>
      <c r="H39" s="52"/>
      <c r="I39" s="52"/>
      <c r="K39" s="32"/>
      <c r="L39" s="32"/>
      <c r="M39" s="32"/>
      <c r="N39" s="32"/>
      <c r="O39" s="32"/>
      <c r="P39" s="32"/>
    </row>
    <row r="40" spans="2:42">
      <c r="B40" s="45"/>
      <c r="C40" s="45" t="s">
        <v>120</v>
      </c>
      <c r="D40" s="52"/>
      <c r="E40" s="52"/>
      <c r="F40" s="52"/>
      <c r="G40" s="52"/>
      <c r="H40" s="52"/>
      <c r="I40" s="52"/>
      <c r="K40" s="32"/>
      <c r="L40" s="32"/>
      <c r="M40" s="32"/>
      <c r="N40" s="32"/>
      <c r="O40" s="32"/>
      <c r="P40" s="32"/>
    </row>
    <row r="41" spans="2:42">
      <c r="B41" s="45"/>
      <c r="C41" s="45" t="s">
        <v>121</v>
      </c>
      <c r="D41" s="52"/>
      <c r="E41" s="52"/>
      <c r="F41" s="52"/>
      <c r="G41" s="52"/>
      <c r="H41" s="52"/>
      <c r="I41" s="52"/>
      <c r="K41" s="32"/>
      <c r="L41" s="32"/>
      <c r="M41" s="32"/>
      <c r="N41" s="32"/>
      <c r="O41" s="32"/>
      <c r="P41" s="32"/>
    </row>
    <row r="42" spans="2:42">
      <c r="B42" s="51"/>
      <c r="C42" s="45" t="s">
        <v>122</v>
      </c>
      <c r="D42" s="52"/>
      <c r="E42" s="52"/>
      <c r="F42" s="52"/>
      <c r="G42" s="52"/>
      <c r="H42" s="52"/>
      <c r="I42" s="52"/>
      <c r="K42" s="32"/>
      <c r="L42" s="32"/>
      <c r="M42" s="32"/>
      <c r="N42" s="32"/>
      <c r="O42" s="32"/>
      <c r="P42" s="32"/>
    </row>
    <row r="43" spans="2:42">
      <c r="B43" s="51"/>
      <c r="C43" s="45" t="s">
        <v>123</v>
      </c>
      <c r="D43" s="52"/>
      <c r="E43" s="52"/>
      <c r="F43" s="52"/>
      <c r="G43" s="52"/>
      <c r="H43" s="52"/>
      <c r="I43" s="52"/>
      <c r="K43" s="32"/>
      <c r="L43" s="207"/>
      <c r="M43" s="207"/>
      <c r="N43" s="207"/>
      <c r="O43" s="207"/>
      <c r="P43" s="207"/>
      <c r="Q43" s="207"/>
    </row>
    <row r="44" spans="2:42">
      <c r="B44" s="51"/>
      <c r="C44" s="45"/>
      <c r="D44" s="58"/>
      <c r="E44" s="58"/>
      <c r="F44" s="58"/>
      <c r="G44" s="58"/>
      <c r="H44" s="58"/>
      <c r="I44" s="58"/>
      <c r="K44" s="32"/>
      <c r="L44" s="32"/>
      <c r="M44" s="32"/>
      <c r="N44" s="32"/>
      <c r="O44" s="32"/>
      <c r="P44" s="32"/>
    </row>
    <row r="45" spans="2:42">
      <c r="B45" s="45"/>
      <c r="C45" s="45"/>
      <c r="D45" s="447" t="s">
        <v>125</v>
      </c>
      <c r="E45" s="447"/>
      <c r="F45" s="447"/>
      <c r="G45" s="447"/>
      <c r="H45" s="447"/>
      <c r="I45" s="447"/>
      <c r="K45" s="32"/>
      <c r="L45" s="32"/>
      <c r="M45" s="32"/>
      <c r="N45" s="32"/>
      <c r="O45" s="32"/>
      <c r="P45" s="32"/>
    </row>
    <row r="46" spans="2:42">
      <c r="B46" s="45">
        <v>2010</v>
      </c>
      <c r="C46" s="45"/>
      <c r="D46" s="52">
        <v>2.1742639544057196</v>
      </c>
      <c r="E46" s="52">
        <v>3.5854194921367322</v>
      </c>
      <c r="F46" s="52">
        <v>3.2084438878145383</v>
      </c>
      <c r="G46" s="52">
        <v>2.8985024455060904</v>
      </c>
      <c r="H46" s="52">
        <v>2.8228685702079925</v>
      </c>
      <c r="I46" s="52">
        <v>3.4175092207132662</v>
      </c>
      <c r="K46" s="32"/>
      <c r="L46" s="32"/>
      <c r="M46" s="32"/>
      <c r="N46" s="32"/>
      <c r="O46" s="32"/>
      <c r="P46" s="32"/>
    </row>
    <row r="47" spans="2:42">
      <c r="B47" s="45">
        <v>2011</v>
      </c>
      <c r="C47" s="45"/>
      <c r="D47" s="52">
        <v>2.2479446059370467</v>
      </c>
      <c r="E47" s="52">
        <v>3.4387158957957631</v>
      </c>
      <c r="F47" s="52">
        <v>2.541844004498639</v>
      </c>
      <c r="G47" s="52">
        <v>2.636166722126454</v>
      </c>
      <c r="H47" s="52">
        <v>2.5075464158243799</v>
      </c>
      <c r="I47" s="52">
        <v>3.1842859878493002</v>
      </c>
      <c r="K47" s="32"/>
      <c r="L47" s="32"/>
      <c r="M47" s="32"/>
      <c r="N47" s="32"/>
      <c r="O47" s="32"/>
      <c r="P47" s="32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2:42">
      <c r="B48" s="45">
        <v>2012</v>
      </c>
      <c r="C48" s="45"/>
      <c r="D48" s="53">
        <v>2.0332525532994916</v>
      </c>
      <c r="E48" s="53">
        <v>3.5042459164357442</v>
      </c>
      <c r="F48" s="53">
        <v>2.5728324726469909</v>
      </c>
      <c r="G48" s="53">
        <v>1.3766870777958573</v>
      </c>
      <c r="H48" s="53">
        <v>3.0746674592396994</v>
      </c>
      <c r="I48" s="53">
        <v>3.1339970747441104</v>
      </c>
      <c r="K48" s="32"/>
      <c r="L48" s="32"/>
      <c r="M48" s="32"/>
      <c r="N48" s="32"/>
      <c r="O48" s="32"/>
      <c r="P48" s="32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</row>
    <row r="49" spans="2:42">
      <c r="B49" s="45">
        <v>2013</v>
      </c>
      <c r="C49" s="45"/>
      <c r="D49" s="52">
        <v>2.1785494471202815</v>
      </c>
      <c r="E49" s="52">
        <v>3.3566967647270074</v>
      </c>
      <c r="F49" s="52">
        <v>2.6308729774710882</v>
      </c>
      <c r="G49" s="52">
        <v>1.1983036603954389</v>
      </c>
      <c r="H49" s="52">
        <v>3.1919073016283939</v>
      </c>
      <c r="I49" s="52">
        <v>3.0773566068296843</v>
      </c>
      <c r="K49" s="32"/>
      <c r="L49" s="32"/>
      <c r="M49" s="32"/>
      <c r="N49" s="32"/>
      <c r="O49" s="32"/>
      <c r="P49" s="32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</row>
    <row r="50" spans="2:42">
      <c r="B50" s="45">
        <v>2014</v>
      </c>
      <c r="C50" s="45"/>
      <c r="D50" s="52">
        <v>0.86997773371475517</v>
      </c>
      <c r="E50" s="52">
        <v>2.0463949710716189</v>
      </c>
      <c r="F50" s="52">
        <v>1.0264864773547711</v>
      </c>
      <c r="G50" s="52">
        <v>-0.45326402990586434</v>
      </c>
      <c r="H50" s="52">
        <v>1.4067500954664913</v>
      </c>
      <c r="I50" s="52">
        <v>1.6853855129929318</v>
      </c>
      <c r="K50" s="32"/>
      <c r="L50" s="32"/>
      <c r="M50" s="32"/>
      <c r="N50" s="32"/>
      <c r="O50" s="32"/>
      <c r="P50" s="32"/>
    </row>
    <row r="51" spans="2:42">
      <c r="B51" s="45">
        <v>2015</v>
      </c>
      <c r="C51" s="45"/>
      <c r="D51" s="52">
        <v>0.74839855482207174</v>
      </c>
      <c r="E51" s="52">
        <v>2.1679789922961712</v>
      </c>
      <c r="F51" s="52">
        <v>1.0569692881672532</v>
      </c>
      <c r="G51" s="52">
        <v>1.0668938684582185</v>
      </c>
      <c r="H51" s="52">
        <v>1.8961949950916823</v>
      </c>
      <c r="I51" s="52">
        <v>1.8941346863832864</v>
      </c>
      <c r="K51" s="32"/>
      <c r="L51" s="32"/>
      <c r="M51" s="32"/>
      <c r="N51" s="32"/>
      <c r="O51" s="32"/>
      <c r="P51" s="32"/>
    </row>
    <row r="52" spans="2:42">
      <c r="B52" s="45">
        <v>2016</v>
      </c>
      <c r="C52" s="45"/>
      <c r="D52" s="52">
        <v>0.70090235508939447</v>
      </c>
      <c r="E52" s="52">
        <v>2.0678201807531771</v>
      </c>
      <c r="F52" s="52">
        <v>1.2888933212321652</v>
      </c>
      <c r="G52" s="52">
        <v>1.2068441835092036</v>
      </c>
      <c r="H52" s="52">
        <v>1.5437279000681814</v>
      </c>
      <c r="I52" s="52">
        <v>1.9160203176220136</v>
      </c>
      <c r="K52" s="32"/>
      <c r="L52" s="32"/>
      <c r="M52" s="32"/>
      <c r="N52" s="32"/>
      <c r="O52" s="32"/>
      <c r="P52" s="32"/>
    </row>
    <row r="53" spans="2:42">
      <c r="B53" s="45">
        <v>2017</v>
      </c>
      <c r="C53" s="45"/>
      <c r="D53" s="52">
        <v>0.58889137491855426</v>
      </c>
      <c r="E53" s="52">
        <v>1.9207353033274588</v>
      </c>
      <c r="F53" s="52">
        <v>1.2948805188622181</v>
      </c>
      <c r="G53" s="52">
        <v>1.231930917614954</v>
      </c>
      <c r="H53" s="52">
        <v>1.8466302848462846</v>
      </c>
      <c r="I53" s="52">
        <v>1.8262499388099984</v>
      </c>
      <c r="K53" s="32"/>
      <c r="L53" s="32"/>
      <c r="M53" s="32"/>
      <c r="N53" s="32"/>
      <c r="O53" s="32"/>
      <c r="P53" s="32"/>
    </row>
    <row r="54" spans="2:42">
      <c r="B54" s="45">
        <v>2018</v>
      </c>
      <c r="C54" s="45"/>
      <c r="D54" s="52">
        <v>1.7911768704562014</v>
      </c>
      <c r="E54" s="52">
        <v>3.4061196333973198</v>
      </c>
      <c r="F54" s="52">
        <v>4.8935021934644274</v>
      </c>
      <c r="G54" s="52">
        <v>3.2391293304118607</v>
      </c>
      <c r="H54" s="52">
        <v>3.7169989295475103</v>
      </c>
      <c r="I54" s="52">
        <v>3.6805872429081399</v>
      </c>
      <c r="K54" s="32"/>
      <c r="L54" s="32"/>
      <c r="M54" s="32"/>
      <c r="N54" s="32"/>
      <c r="O54" s="32"/>
      <c r="P54" s="32"/>
    </row>
    <row r="55" spans="2:42">
      <c r="B55" s="45">
        <v>2019</v>
      </c>
      <c r="C55" s="45"/>
      <c r="D55" s="52">
        <v>2.5664763278633762</v>
      </c>
      <c r="E55" s="52">
        <v>3.2563740748494663</v>
      </c>
      <c r="F55" s="52">
        <v>4.995514762415465</v>
      </c>
      <c r="G55" s="52">
        <v>3.0866877454988728</v>
      </c>
      <c r="H55" s="52">
        <v>3.7322611955504126</v>
      </c>
      <c r="I55" s="52">
        <v>3.6188596279576268</v>
      </c>
      <c r="K55" s="32"/>
      <c r="L55" s="32"/>
      <c r="M55" s="32"/>
      <c r="N55" s="32"/>
      <c r="O55" s="32"/>
      <c r="P55" s="32"/>
    </row>
    <row r="56" spans="2:42">
      <c r="B56" s="45">
        <v>2020</v>
      </c>
      <c r="C56" s="45"/>
      <c r="D56" s="52">
        <v>0.69012849628857786</v>
      </c>
      <c r="E56" s="52">
        <v>2.3354869023602731</v>
      </c>
      <c r="F56" s="52">
        <v>2.0479606667086703</v>
      </c>
      <c r="G56" s="52">
        <v>1.5937314978782924</v>
      </c>
      <c r="H56" s="52">
        <v>2.6466986999275077</v>
      </c>
      <c r="I56" s="52">
        <v>2.2303987653552682</v>
      </c>
      <c r="K56" s="32"/>
      <c r="L56" s="32"/>
      <c r="M56" s="32"/>
      <c r="N56" s="32"/>
      <c r="O56" s="32"/>
      <c r="P56" s="32"/>
    </row>
    <row r="57" spans="2:42">
      <c r="B57" s="45">
        <v>2021</v>
      </c>
      <c r="C57" s="45"/>
      <c r="D57" s="52">
        <v>0.94785611592616004</v>
      </c>
      <c r="E57" s="52">
        <v>2.2140753052331652</v>
      </c>
      <c r="F57" s="52">
        <v>1.8381312908909653</v>
      </c>
      <c r="G57" s="52">
        <v>1.5507836263288111</v>
      </c>
      <c r="H57" s="52">
        <v>1.876656502092322</v>
      </c>
      <c r="I57" s="52">
        <v>2.1192714344812069</v>
      </c>
      <c r="K57" s="32"/>
      <c r="L57" s="32"/>
      <c r="M57" s="32"/>
      <c r="N57" s="32"/>
      <c r="O57" s="32"/>
      <c r="P57" s="32"/>
    </row>
    <row r="58" spans="2:42">
      <c r="B58" s="45">
        <v>2022</v>
      </c>
      <c r="C58" s="45"/>
      <c r="D58" s="52">
        <v>4.0251535986359332</v>
      </c>
      <c r="E58" s="52">
        <v>5.3188586100338719</v>
      </c>
      <c r="F58" s="52">
        <v>5.2007252765447154</v>
      </c>
      <c r="G58" s="52">
        <v>5.0277115908344383</v>
      </c>
      <c r="H58" s="52">
        <v>5.9085130886098902</v>
      </c>
      <c r="I58" s="52">
        <v>5.322000256006576</v>
      </c>
      <c r="K58" s="32"/>
      <c r="L58" s="32"/>
      <c r="M58" s="32"/>
      <c r="N58" s="32"/>
      <c r="O58" s="32"/>
      <c r="P58" s="32"/>
    </row>
    <row r="59" spans="2:42">
      <c r="B59" s="45"/>
      <c r="C59" s="45"/>
      <c r="D59" s="52"/>
      <c r="E59" s="52"/>
      <c r="F59" s="52"/>
      <c r="G59" s="52"/>
      <c r="H59" s="52"/>
      <c r="I59" s="52"/>
      <c r="K59" s="32"/>
      <c r="L59" s="32"/>
      <c r="M59" s="32"/>
      <c r="N59" s="32"/>
      <c r="O59" s="32"/>
      <c r="P59" s="32"/>
    </row>
    <row r="60" spans="2:42">
      <c r="B60" s="45">
        <v>2023</v>
      </c>
      <c r="C60" s="45" t="s">
        <v>112</v>
      </c>
      <c r="D60" s="52">
        <v>8.3262868513486854</v>
      </c>
      <c r="E60" s="52">
        <v>9.8251688666507917</v>
      </c>
      <c r="F60" s="52">
        <v>9.5318414325791689</v>
      </c>
      <c r="G60" s="52">
        <v>9.2292270235279972</v>
      </c>
      <c r="H60" s="52">
        <v>10.173593261483438</v>
      </c>
      <c r="I60" s="52">
        <v>9.8009075585679071</v>
      </c>
      <c r="K60" s="32"/>
      <c r="L60" s="32"/>
      <c r="M60" s="32"/>
      <c r="N60" s="32"/>
      <c r="O60" s="32"/>
      <c r="P60" s="32"/>
    </row>
    <row r="61" spans="2:42">
      <c r="B61" s="45"/>
      <c r="C61" s="45" t="s">
        <v>113</v>
      </c>
      <c r="D61" s="52">
        <v>8.3362179276891482</v>
      </c>
      <c r="E61" s="52">
        <v>9.8069340090424006</v>
      </c>
      <c r="F61" s="52">
        <v>9.5083450831329852</v>
      </c>
      <c r="G61" s="52">
        <v>9.2602515812926214</v>
      </c>
      <c r="H61" s="52">
        <v>10.145173956801944</v>
      </c>
      <c r="I61" s="52">
        <v>9.7887673528320072</v>
      </c>
      <c r="K61" s="32"/>
      <c r="L61" s="32"/>
      <c r="M61" s="32"/>
      <c r="N61" s="32"/>
      <c r="O61" s="32"/>
      <c r="P61" s="32"/>
    </row>
    <row r="62" spans="2:42">
      <c r="B62" s="45"/>
      <c r="C62" s="45" t="s">
        <v>114</v>
      </c>
      <c r="D62" s="52">
        <v>8.2705411977552536</v>
      </c>
      <c r="E62" s="52">
        <v>9.7301593764994578</v>
      </c>
      <c r="F62" s="52">
        <v>9.4963622382605131</v>
      </c>
      <c r="G62" s="52">
        <v>9.2116571192842667</v>
      </c>
      <c r="H62" s="52">
        <v>10.216179732882292</v>
      </c>
      <c r="I62" s="52">
        <v>9.7351261809139</v>
      </c>
      <c r="K62" s="32"/>
      <c r="L62" s="32"/>
      <c r="M62" s="32"/>
      <c r="N62" s="32"/>
      <c r="O62" s="32"/>
      <c r="P62" s="32"/>
    </row>
    <row r="63" spans="2:42">
      <c r="B63" s="45"/>
      <c r="C63" s="45" t="s">
        <v>115</v>
      </c>
      <c r="D63" s="52">
        <v>8.2124707297546173</v>
      </c>
      <c r="E63" s="52">
        <v>9.7033185994888527</v>
      </c>
      <c r="F63" s="52">
        <v>9.4682409085061092</v>
      </c>
      <c r="G63" s="52">
        <v>9.1543012723273254</v>
      </c>
      <c r="H63" s="52">
        <v>10.113213758068284</v>
      </c>
      <c r="I63" s="52">
        <v>9.7129042757511552</v>
      </c>
      <c r="K63" s="32"/>
      <c r="L63" s="32"/>
      <c r="M63" s="32"/>
      <c r="N63" s="32"/>
      <c r="O63" s="32"/>
      <c r="P63" s="32"/>
    </row>
    <row r="64" spans="2:42">
      <c r="B64" s="45"/>
      <c r="C64" s="45" t="s">
        <v>116</v>
      </c>
      <c r="D64" s="52">
        <v>8.1589878689124049</v>
      </c>
      <c r="E64" s="52">
        <v>9.6357193955783682</v>
      </c>
      <c r="F64" s="52">
        <v>9.422190584774004</v>
      </c>
      <c r="G64" s="52">
        <v>9.1391949594264776</v>
      </c>
      <c r="H64" s="52">
        <v>10.168568859615013</v>
      </c>
      <c r="I64" s="52">
        <v>9.6541374771434985</v>
      </c>
      <c r="K64" s="32"/>
      <c r="L64" s="32"/>
      <c r="M64" s="32"/>
      <c r="N64" s="32"/>
      <c r="O64" s="32"/>
      <c r="P64" s="32"/>
    </row>
    <row r="65" spans="2:16">
      <c r="B65" s="45"/>
      <c r="C65" s="45" t="s">
        <v>117</v>
      </c>
      <c r="D65" s="52">
        <v>8.1268817806340099</v>
      </c>
      <c r="E65" s="52">
        <v>9.5819487194159336</v>
      </c>
      <c r="F65" s="52">
        <v>9.3809630053039541</v>
      </c>
      <c r="G65" s="52">
        <v>9.1396176313612401</v>
      </c>
      <c r="H65" s="52">
        <v>10.086533107706863</v>
      </c>
      <c r="I65" s="52">
        <v>9.6018233075635386</v>
      </c>
      <c r="K65" s="32"/>
      <c r="L65" s="32"/>
      <c r="M65" s="32"/>
      <c r="N65" s="32"/>
      <c r="O65" s="32"/>
      <c r="P65" s="32"/>
    </row>
    <row r="66" spans="2:16">
      <c r="B66" s="45"/>
      <c r="C66" s="45" t="s">
        <v>118</v>
      </c>
      <c r="D66" s="52">
        <v>8.0839197875397275</v>
      </c>
      <c r="E66" s="52">
        <v>9.5739519365680472</v>
      </c>
      <c r="F66" s="52">
        <v>9.3705160056773984</v>
      </c>
      <c r="G66" s="52">
        <v>9.1457918989616527</v>
      </c>
      <c r="H66" s="52">
        <v>9.9781942803853774</v>
      </c>
      <c r="I66" s="52">
        <v>9.5980949903083701</v>
      </c>
      <c r="K66" s="32"/>
      <c r="L66" s="32"/>
      <c r="M66" s="32"/>
      <c r="N66" s="32"/>
      <c r="O66" s="32"/>
      <c r="P66" s="32"/>
    </row>
    <row r="67" spans="2:16">
      <c r="B67" s="45"/>
      <c r="C67" s="45" t="s">
        <v>119</v>
      </c>
      <c r="D67" s="52">
        <v>8.0577380319876823</v>
      </c>
      <c r="E67" s="52">
        <v>9.5358693462288091</v>
      </c>
      <c r="F67" s="52">
        <v>9.3411941449021985</v>
      </c>
      <c r="G67" s="52">
        <v>9.144260832701633</v>
      </c>
      <c r="H67" s="52">
        <v>9.9599033387311344</v>
      </c>
      <c r="I67" s="52">
        <v>9.5633876299236356</v>
      </c>
      <c r="K67" s="32"/>
      <c r="L67" s="32"/>
      <c r="M67" s="32"/>
      <c r="N67" s="32"/>
      <c r="O67" s="32"/>
      <c r="P67" s="32"/>
    </row>
    <row r="68" spans="2:16">
      <c r="B68" s="45"/>
      <c r="C68" s="45" t="s">
        <v>120</v>
      </c>
      <c r="D68" s="52">
        <v>8.0205130026015592</v>
      </c>
      <c r="E68" s="52">
        <v>9.5021248326048191</v>
      </c>
      <c r="F68" s="52">
        <v>9.3117357976583381</v>
      </c>
      <c r="G68" s="52">
        <v>9.1360002558865894</v>
      </c>
      <c r="H68" s="52">
        <v>9.9308273912655398</v>
      </c>
      <c r="I68" s="52">
        <v>9.5381396794863793</v>
      </c>
      <c r="K68" s="32"/>
      <c r="L68" s="32"/>
      <c r="M68" s="32"/>
      <c r="N68" s="32"/>
      <c r="O68" s="32"/>
      <c r="P68" s="32"/>
    </row>
    <row r="69" spans="2:16">
      <c r="B69" s="45"/>
      <c r="C69" s="45" t="s">
        <v>121</v>
      </c>
      <c r="D69" s="52">
        <v>8.0062685916891354</v>
      </c>
      <c r="E69" s="52">
        <v>9.4855445410904959</v>
      </c>
      <c r="F69" s="52">
        <v>9.3077430579852738</v>
      </c>
      <c r="G69" s="52">
        <v>9.1114003573369295</v>
      </c>
      <c r="H69" s="52">
        <v>9.9076150905080151</v>
      </c>
      <c r="I69" s="52">
        <v>9.5276855163972449</v>
      </c>
      <c r="K69" s="32"/>
      <c r="L69" s="32"/>
      <c r="M69" s="32"/>
      <c r="N69" s="32"/>
      <c r="O69" s="32"/>
      <c r="P69" s="32"/>
    </row>
    <row r="70" spans="2:16">
      <c r="B70" s="45"/>
      <c r="C70" s="45" t="s">
        <v>122</v>
      </c>
      <c r="D70" s="52">
        <v>7.96184110847451</v>
      </c>
      <c r="E70" s="52">
        <v>9.444360110572747</v>
      </c>
      <c r="F70" s="52">
        <v>9.2949915540493588</v>
      </c>
      <c r="G70" s="52">
        <v>9.1217574850286134</v>
      </c>
      <c r="H70" s="52">
        <v>10.000936279951844</v>
      </c>
      <c r="I70" s="52">
        <v>9.492144541277959</v>
      </c>
      <c r="K70" s="32"/>
      <c r="L70" s="32"/>
      <c r="M70" s="32"/>
      <c r="N70" s="32"/>
      <c r="O70" s="32"/>
      <c r="P70" s="32"/>
    </row>
    <row r="71" spans="2:16">
      <c r="B71" s="45"/>
      <c r="C71" s="45" t="s">
        <v>123</v>
      </c>
      <c r="D71" s="52">
        <v>7.9731043191786588</v>
      </c>
      <c r="E71" s="52">
        <v>9.4140485326357002</v>
      </c>
      <c r="F71" s="52">
        <v>9.3403759138920073</v>
      </c>
      <c r="G71" s="52">
        <v>9.1388018143699234</v>
      </c>
      <c r="H71" s="52">
        <v>10.036931265129279</v>
      </c>
      <c r="I71" s="52">
        <v>9.479664512355356</v>
      </c>
      <c r="K71" s="32"/>
      <c r="L71" s="32"/>
      <c r="M71" s="32"/>
      <c r="N71" s="32"/>
      <c r="O71" s="32"/>
      <c r="P71" s="32"/>
    </row>
    <row r="72" spans="2:16">
      <c r="B72" s="45">
        <v>2024</v>
      </c>
      <c r="C72" s="45" t="s">
        <v>112</v>
      </c>
      <c r="D72" s="52">
        <v>3.6367214184758856</v>
      </c>
      <c r="E72" s="52">
        <v>4.8655699684489573</v>
      </c>
      <c r="F72" s="52">
        <v>5.1571959652657373</v>
      </c>
      <c r="G72" s="52">
        <v>4.9728610103357607</v>
      </c>
      <c r="H72" s="52">
        <v>5.8269449195530898</v>
      </c>
      <c r="I72" s="52">
        <v>5.0000540378649871</v>
      </c>
      <c r="K72" s="32"/>
      <c r="L72" s="32"/>
      <c r="M72" s="32"/>
      <c r="N72" s="32"/>
      <c r="O72" s="32"/>
      <c r="P72" s="32"/>
    </row>
    <row r="73" spans="2:16">
      <c r="B73" s="45"/>
      <c r="C73" s="45" t="s">
        <v>113</v>
      </c>
      <c r="D73" s="52">
        <v>3.6537029819573741</v>
      </c>
      <c r="E73" s="52">
        <v>4.8400972449578861</v>
      </c>
      <c r="F73" s="52">
        <v>5.1955548322571099</v>
      </c>
      <c r="G73" s="52">
        <v>4.9519151678417028</v>
      </c>
      <c r="H73" s="52">
        <v>5.825806310951398</v>
      </c>
      <c r="I73" s="52">
        <v>4.9885730743513212</v>
      </c>
      <c r="K73" s="32"/>
      <c r="L73" s="32"/>
      <c r="M73" s="32"/>
      <c r="N73" s="32"/>
      <c r="O73" s="32"/>
      <c r="P73" s="32"/>
    </row>
    <row r="74" spans="2:16">
      <c r="B74" s="45"/>
      <c r="C74" s="45" t="s">
        <v>114</v>
      </c>
      <c r="D74" s="52">
        <v>3.6869355031521112</v>
      </c>
      <c r="E74" s="52">
        <v>4.8226735902574092</v>
      </c>
      <c r="F74" s="52">
        <v>5.2237135764630516</v>
      </c>
      <c r="G74" s="52">
        <v>4.9542965718035736</v>
      </c>
      <c r="H74" s="52">
        <v>5.7595151765816643</v>
      </c>
      <c r="I74" s="52">
        <v>4.968112687795978</v>
      </c>
      <c r="K74" s="32"/>
      <c r="L74" s="32"/>
      <c r="M74" s="32"/>
      <c r="N74" s="32"/>
      <c r="O74" s="32"/>
      <c r="P74" s="32"/>
    </row>
    <row r="75" spans="2:16">
      <c r="B75" s="45"/>
      <c r="C75" s="45" t="s">
        <v>115</v>
      </c>
      <c r="D75" s="52">
        <v>3.6558438364432844</v>
      </c>
      <c r="E75" s="52">
        <v>4.8166598708134334</v>
      </c>
      <c r="F75" s="52">
        <v>5.2329600477040383</v>
      </c>
      <c r="G75" s="52">
        <v>4.976352940175377</v>
      </c>
      <c r="H75" s="52">
        <v>5.712879428962081</v>
      </c>
      <c r="I75" s="52">
        <v>4.963387211889847</v>
      </c>
      <c r="K75" s="32"/>
      <c r="L75" s="32"/>
      <c r="M75" s="32"/>
      <c r="N75" s="32"/>
      <c r="O75" s="32"/>
      <c r="P75" s="32"/>
    </row>
    <row r="76" spans="2:16">
      <c r="B76" s="45"/>
      <c r="C76" s="45" t="s">
        <v>116</v>
      </c>
      <c r="D76" s="52">
        <v>3.7496463738625474</v>
      </c>
      <c r="E76" s="52">
        <v>4.8191456136725819</v>
      </c>
      <c r="F76" s="52">
        <v>5.2252711439012778</v>
      </c>
      <c r="G76" s="52">
        <v>4.968675495846564</v>
      </c>
      <c r="H76" s="52">
        <v>5.5954836199191949</v>
      </c>
      <c r="I76" s="52">
        <v>4.9587494033301871</v>
      </c>
      <c r="K76" s="32"/>
      <c r="L76" s="32"/>
      <c r="M76" s="32"/>
      <c r="N76" s="32"/>
      <c r="O76" s="32"/>
      <c r="P76" s="32"/>
    </row>
    <row r="77" spans="2:16">
      <c r="B77" s="45"/>
      <c r="C77" s="45" t="s">
        <v>117</v>
      </c>
      <c r="D77" s="52">
        <v>3.8339023462384381</v>
      </c>
      <c r="E77" s="52">
        <v>4.8672281732700107</v>
      </c>
      <c r="F77" s="52">
        <v>5.2515455825438151</v>
      </c>
      <c r="G77" s="52">
        <v>4.9994233952692202</v>
      </c>
      <c r="H77" s="52">
        <v>5.5949542897269611</v>
      </c>
      <c r="I77" s="52">
        <v>5.0023678292259621</v>
      </c>
      <c r="K77" s="32"/>
      <c r="L77" s="32"/>
      <c r="M77" s="32"/>
      <c r="N77" s="32"/>
      <c r="O77" s="32"/>
      <c r="P77" s="32"/>
    </row>
    <row r="78" spans="2:16">
      <c r="B78" s="45"/>
      <c r="C78" s="48" t="s">
        <v>118</v>
      </c>
      <c r="D78" s="56">
        <v>3.9210256386316367</v>
      </c>
      <c r="E78" s="56">
        <v>4.9462707475005807</v>
      </c>
      <c r="F78" s="56">
        <v>5.2547318480623773</v>
      </c>
      <c r="G78" s="56">
        <v>4.981665538206137</v>
      </c>
      <c r="H78" s="56">
        <v>5.6080180987094774</v>
      </c>
      <c r="I78" s="56">
        <v>5.0695275140936191</v>
      </c>
      <c r="K78" s="32"/>
      <c r="L78" s="32"/>
      <c r="M78" s="32"/>
      <c r="N78" s="32"/>
      <c r="O78" s="32"/>
      <c r="P78" s="32"/>
    </row>
    <row r="79" spans="2:16">
      <c r="B79" s="45"/>
      <c r="C79" s="45" t="s">
        <v>119</v>
      </c>
      <c r="D79" s="52"/>
      <c r="E79" s="52"/>
      <c r="F79" s="52"/>
      <c r="G79" s="52"/>
      <c r="H79" s="52"/>
      <c r="I79" s="52"/>
      <c r="K79" s="207"/>
      <c r="L79" s="207"/>
      <c r="M79" s="207"/>
      <c r="N79" s="207"/>
      <c r="O79" s="207"/>
      <c r="P79" s="207"/>
    </row>
    <row r="80" spans="2:16">
      <c r="B80" s="45"/>
      <c r="C80" s="45" t="s">
        <v>120</v>
      </c>
      <c r="D80" s="52"/>
      <c r="E80" s="52"/>
      <c r="F80" s="52"/>
      <c r="G80" s="52"/>
      <c r="H80" s="52"/>
      <c r="I80" s="52"/>
      <c r="K80" s="32"/>
      <c r="L80" s="32"/>
      <c r="M80" s="32"/>
      <c r="N80" s="32"/>
      <c r="O80" s="32"/>
      <c r="P80" s="32"/>
    </row>
    <row r="81" spans="2:16">
      <c r="B81" s="45"/>
      <c r="C81" s="45" t="s">
        <v>121</v>
      </c>
      <c r="D81" s="52"/>
      <c r="E81" s="52"/>
      <c r="F81" s="52"/>
      <c r="G81" s="52"/>
      <c r="H81" s="52"/>
      <c r="I81" s="52"/>
      <c r="K81" s="32"/>
      <c r="L81" s="32"/>
      <c r="M81" s="32"/>
      <c r="N81" s="32"/>
      <c r="O81" s="32"/>
      <c r="P81" s="32"/>
    </row>
    <row r="82" spans="2:16">
      <c r="B82" s="45"/>
      <c r="C82" s="45" t="s">
        <v>122</v>
      </c>
      <c r="D82" s="52"/>
      <c r="E82" s="52"/>
      <c r="F82" s="52"/>
      <c r="G82" s="52"/>
      <c r="H82" s="52"/>
      <c r="I82" s="52"/>
      <c r="K82" s="32"/>
      <c r="L82" s="32"/>
      <c r="M82" s="32"/>
      <c r="N82" s="32"/>
      <c r="O82" s="32"/>
      <c r="P82" s="32"/>
    </row>
    <row r="83" spans="2:16">
      <c r="B83" s="45"/>
      <c r="C83" s="45" t="s">
        <v>123</v>
      </c>
      <c r="D83" s="52"/>
      <c r="E83" s="52"/>
      <c r="F83" s="52"/>
      <c r="G83" s="52"/>
      <c r="H83" s="52"/>
      <c r="I83" s="52"/>
      <c r="K83" s="32"/>
      <c r="L83" s="32"/>
      <c r="M83" s="32"/>
      <c r="N83" s="32"/>
      <c r="O83" s="32"/>
      <c r="P83" s="32"/>
    </row>
    <row r="84" spans="2:16">
      <c r="B84" s="45"/>
      <c r="C84" s="45"/>
      <c r="D84" s="53"/>
      <c r="E84" s="53"/>
      <c r="F84" s="53"/>
      <c r="G84" s="53"/>
      <c r="H84" s="53"/>
      <c r="I84" s="53"/>
      <c r="K84" s="35"/>
      <c r="L84" s="35"/>
      <c r="M84" s="35"/>
      <c r="N84" s="35"/>
      <c r="O84" s="35"/>
      <c r="P84" s="35"/>
    </row>
    <row r="85" spans="2:16" ht="18">
      <c r="B85" s="27" t="s">
        <v>213</v>
      </c>
      <c r="D85" s="32"/>
      <c r="E85" s="32"/>
      <c r="F85" s="32"/>
      <c r="G85" s="32"/>
      <c r="H85" s="32"/>
      <c r="I85" s="32"/>
    </row>
    <row r="86" spans="2:16">
      <c r="C86" s="498"/>
      <c r="D86" s="486"/>
      <c r="E86" s="486"/>
      <c r="F86" s="486"/>
      <c r="G86" s="486"/>
      <c r="H86" s="486"/>
      <c r="I86" s="486"/>
    </row>
    <row r="87" spans="2:16" ht="18.75">
      <c r="B87" s="42"/>
      <c r="C87" s="43"/>
      <c r="D87" s="43"/>
      <c r="E87" s="43"/>
      <c r="F87" s="43"/>
      <c r="G87" s="43"/>
      <c r="H87" s="43"/>
      <c r="I87" s="43"/>
    </row>
  </sheetData>
  <mergeCells count="1">
    <mergeCell ref="C86:I86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N24" sqref="N24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503" t="s">
        <v>33</v>
      </c>
      <c r="C1" s="504"/>
      <c r="D1" s="504"/>
      <c r="E1" s="504"/>
      <c r="F1" s="504"/>
      <c r="G1" s="504"/>
    </row>
    <row r="3" spans="1:138" ht="18.75">
      <c r="B3" s="265" t="s">
        <v>221</v>
      </c>
      <c r="C3" s="266"/>
      <c r="D3" s="266"/>
      <c r="E3" s="266"/>
      <c r="F3" s="266"/>
      <c r="G3" s="266"/>
      <c r="K3" s="7" t="s">
        <v>168</v>
      </c>
    </row>
    <row r="4" spans="1:138" ht="23.65" customHeight="1">
      <c r="A4" s="267"/>
      <c r="B4" s="505" t="s">
        <v>41</v>
      </c>
      <c r="C4" s="507" t="s">
        <v>40</v>
      </c>
      <c r="D4" s="508"/>
      <c r="E4" s="268" t="s">
        <v>34</v>
      </c>
      <c r="F4" s="268"/>
      <c r="G4" s="268"/>
    </row>
    <row r="5" spans="1:138" ht="18.600000000000001" customHeight="1">
      <c r="A5" s="267"/>
      <c r="B5" s="506"/>
      <c r="C5" s="269" t="s">
        <v>7</v>
      </c>
      <c r="D5" s="269" t="s">
        <v>32</v>
      </c>
      <c r="E5" s="270" t="s">
        <v>4</v>
      </c>
      <c r="F5" s="270" t="s">
        <v>3</v>
      </c>
      <c r="G5" s="270" t="s">
        <v>6</v>
      </c>
      <c r="J5" s="60"/>
      <c r="K5" s="61"/>
      <c r="L5" s="60"/>
      <c r="M5" s="62"/>
      <c r="N5" s="60"/>
    </row>
    <row r="6" spans="1:138" s="65" customFormat="1" ht="27.6" customHeight="1">
      <c r="A6" s="271"/>
      <c r="B6" s="272" t="s">
        <v>29</v>
      </c>
      <c r="C6" s="273">
        <v>981457</v>
      </c>
      <c r="D6" s="274">
        <f>C6/$C$14</f>
        <v>0.45847329877465715</v>
      </c>
      <c r="E6" s="275">
        <v>0.27659576493479482</v>
      </c>
      <c r="F6" s="275">
        <v>0.12186298534268884</v>
      </c>
      <c r="G6" s="275">
        <v>0.18222203655740293</v>
      </c>
      <c r="H6" s="3"/>
      <c r="I6" s="3"/>
      <c r="J6" s="63"/>
      <c r="K6" s="64"/>
      <c r="L6" s="63"/>
      <c r="M6" s="64"/>
      <c r="N6" s="6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5" customFormat="1" ht="27.6" customHeight="1">
      <c r="A7" s="271"/>
      <c r="B7" s="276" t="s">
        <v>28</v>
      </c>
      <c r="C7" s="273">
        <v>141423</v>
      </c>
      <c r="D7" s="274">
        <f t="shared" ref="D7:D11" si="0">C7/$C$14</f>
        <v>6.6063688304845075E-2</v>
      </c>
      <c r="E7" s="275">
        <v>0.1907731323538695</v>
      </c>
      <c r="F7" s="275">
        <v>0.11962745235029726</v>
      </c>
      <c r="G7" s="275">
        <v>0.14647537511380032</v>
      </c>
      <c r="H7" s="3"/>
      <c r="I7" s="3"/>
      <c r="J7" s="46"/>
      <c r="K7" s="46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47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5" customFormat="1" ht="27.6" customHeight="1">
      <c r="A8" s="271"/>
      <c r="B8" s="272" t="s">
        <v>35</v>
      </c>
      <c r="C8" s="273">
        <v>263937</v>
      </c>
      <c r="D8" s="274">
        <f t="shared" si="0"/>
        <v>0.12329431351418013</v>
      </c>
      <c r="E8" s="275">
        <v>0.34726401254096312</v>
      </c>
      <c r="F8" s="275">
        <v>0.2498574314462734</v>
      </c>
      <c r="G8" s="275">
        <v>0.29159572975439346</v>
      </c>
      <c r="H8" s="3"/>
      <c r="I8" s="3"/>
      <c r="J8" s="501"/>
      <c r="K8" s="501"/>
      <c r="L8" s="501"/>
      <c r="M8" s="501"/>
      <c r="N8" s="501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66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5" customFormat="1" ht="27.6" customHeight="1">
      <c r="A9" s="271"/>
      <c r="B9" s="272" t="s">
        <v>30</v>
      </c>
      <c r="C9" s="273">
        <v>584987</v>
      </c>
      <c r="D9" s="274">
        <f t="shared" si="0"/>
        <v>0.27326813057555283</v>
      </c>
      <c r="E9" s="275">
        <v>0.26858270350940838</v>
      </c>
      <c r="F9" s="275">
        <v>6.5037535644313402E-2</v>
      </c>
      <c r="G9" s="275">
        <v>0.25060263776918429</v>
      </c>
      <c r="H9" s="3"/>
      <c r="I9" s="3"/>
      <c r="J9" s="146"/>
      <c r="K9" s="170"/>
      <c r="L9" s="146"/>
      <c r="M9" s="171"/>
      <c r="N9" s="146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47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5" customFormat="1" ht="27.6" customHeight="1">
      <c r="A10" s="271"/>
      <c r="B10" s="272" t="s">
        <v>31</v>
      </c>
      <c r="C10" s="273">
        <v>145509</v>
      </c>
      <c r="D10" s="274">
        <f t="shared" si="0"/>
        <v>6.7972403509681617E-2</v>
      </c>
      <c r="E10" s="275">
        <v>0.42937129270891722</v>
      </c>
      <c r="F10" s="275">
        <v>0.42255162110333139</v>
      </c>
      <c r="G10" s="275">
        <v>0.4257898571717012</v>
      </c>
      <c r="H10" s="3"/>
      <c r="I10" s="3"/>
      <c r="J10" s="159"/>
      <c r="K10" s="154"/>
      <c r="L10" s="159"/>
      <c r="M10" s="154"/>
      <c r="N10" s="159"/>
      <c r="O10" s="141"/>
      <c r="P10" s="141"/>
      <c r="Q10" s="141"/>
      <c r="R10" s="141"/>
      <c r="S10" s="141"/>
      <c r="T10" s="141"/>
      <c r="U10" s="167"/>
      <c r="V10" s="141"/>
      <c r="W10" s="168"/>
      <c r="X10" s="141"/>
      <c r="Y10" s="141"/>
      <c r="Z10" s="141"/>
      <c r="AA10" s="141"/>
      <c r="AB10" s="147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5" customFormat="1" ht="27.6" customHeight="1">
      <c r="A11" s="271"/>
      <c r="B11" s="272" t="s">
        <v>37</v>
      </c>
      <c r="C11" s="273">
        <v>22817</v>
      </c>
      <c r="D11" s="274">
        <f t="shared" si="0"/>
        <v>1.0658628200870086E-2</v>
      </c>
      <c r="E11" s="275">
        <v>0.49181905678537052</v>
      </c>
      <c r="F11" s="275">
        <v>0.49862842892768078</v>
      </c>
      <c r="G11" s="275">
        <v>0.49418466136752509</v>
      </c>
      <c r="H11" s="3"/>
      <c r="I11" s="3"/>
      <c r="J11" s="159"/>
      <c r="K11" s="154"/>
      <c r="L11" s="159"/>
      <c r="M11" s="154"/>
      <c r="N11" s="159"/>
      <c r="O11" s="180"/>
      <c r="P11" s="180"/>
      <c r="Q11" s="180"/>
      <c r="R11" s="180"/>
      <c r="S11" s="180"/>
      <c r="T11" s="180"/>
      <c r="U11" s="180"/>
      <c r="V11" s="141"/>
      <c r="W11" s="180"/>
      <c r="X11" s="180"/>
      <c r="Y11" s="180"/>
      <c r="Z11" s="180"/>
      <c r="AA11" s="180"/>
      <c r="AB11" s="147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5" customFormat="1" ht="27.6" customHeight="1">
      <c r="A12" s="271"/>
      <c r="B12" s="277" t="s">
        <v>36</v>
      </c>
      <c r="C12" s="278">
        <f>SUM(C6:C11)</f>
        <v>2140130</v>
      </c>
      <c r="D12" s="279">
        <f>SUM(D6:D11)</f>
        <v>0.99973046287978695</v>
      </c>
      <c r="E12" s="280">
        <v>0.27860095802499107</v>
      </c>
      <c r="F12" s="280">
        <v>0.14540685779430362</v>
      </c>
      <c r="G12" s="280">
        <v>0.21446477003808523</v>
      </c>
      <c r="H12" s="3"/>
      <c r="I12" s="3"/>
      <c r="J12" s="159"/>
      <c r="K12" s="154"/>
      <c r="L12" s="159"/>
      <c r="M12" s="154"/>
      <c r="N12" s="159"/>
      <c r="O12" s="169"/>
      <c r="P12" s="144"/>
      <c r="Q12" s="169"/>
      <c r="R12" s="144"/>
      <c r="S12" s="169"/>
      <c r="T12" s="144"/>
      <c r="U12" s="169"/>
      <c r="V12" s="145"/>
      <c r="W12" s="146"/>
      <c r="X12" s="170"/>
      <c r="Y12" s="146"/>
      <c r="Z12" s="171"/>
      <c r="AA12" s="146"/>
      <c r="AB12" s="14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5" customFormat="1" ht="27.6" customHeight="1">
      <c r="A13" s="271"/>
      <c r="B13" s="272" t="s">
        <v>38</v>
      </c>
      <c r="C13" s="273">
        <v>577</v>
      </c>
      <c r="D13" s="274">
        <f>C13/C14</f>
        <v>2.6953712021308848E-4</v>
      </c>
      <c r="E13" s="275">
        <v>2.660861151427189E-3</v>
      </c>
      <c r="F13" s="275">
        <v>3.8565368299267257E-3</v>
      </c>
      <c r="G13" s="275">
        <v>2.7494913202800002E-3</v>
      </c>
      <c r="H13" s="3"/>
      <c r="I13" s="3"/>
      <c r="J13" s="159"/>
      <c r="K13" s="154"/>
      <c r="L13" s="159"/>
      <c r="M13" s="154"/>
      <c r="N13" s="159"/>
      <c r="O13" s="143"/>
      <c r="P13" s="144"/>
      <c r="Q13" s="143"/>
      <c r="R13" s="144"/>
      <c r="S13" s="143"/>
      <c r="T13" s="144"/>
      <c r="U13" s="143"/>
      <c r="V13" s="145"/>
      <c r="W13" s="146"/>
      <c r="X13" s="147"/>
      <c r="Y13" s="146"/>
      <c r="Z13" s="147"/>
      <c r="AA13" s="146"/>
      <c r="AB13" s="14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5" customFormat="1" ht="32.1" customHeight="1">
      <c r="A14" s="271"/>
      <c r="B14" s="281" t="s">
        <v>39</v>
      </c>
      <c r="C14" s="282">
        <f>SUM(C12:C13)</f>
        <v>2140707</v>
      </c>
      <c r="D14" s="283">
        <v>1</v>
      </c>
      <c r="E14" s="283">
        <v>0.26861326432773658</v>
      </c>
      <c r="F14" s="283">
        <v>0.14495002685300795</v>
      </c>
      <c r="G14" s="283">
        <v>0.21010410262570872</v>
      </c>
      <c r="H14" s="3"/>
      <c r="I14" s="3"/>
      <c r="J14" s="159"/>
      <c r="K14" s="154"/>
      <c r="L14" s="159"/>
      <c r="M14" s="154"/>
      <c r="N14" s="159"/>
      <c r="O14" s="143"/>
      <c r="P14" s="144"/>
      <c r="Q14" s="143"/>
      <c r="R14" s="144"/>
      <c r="S14" s="143"/>
      <c r="T14" s="144"/>
      <c r="U14" s="143"/>
      <c r="V14" s="145"/>
      <c r="W14" s="172"/>
      <c r="X14" s="147"/>
      <c r="Y14" s="172"/>
      <c r="Z14" s="147"/>
      <c r="AA14" s="172"/>
      <c r="AB14" s="147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6"/>
      <c r="C15" s="67"/>
      <c r="D15" s="67"/>
      <c r="H15" s="4"/>
      <c r="I15" s="4"/>
      <c r="J15" s="159"/>
      <c r="K15" s="154"/>
      <c r="L15" s="159"/>
      <c r="M15" s="154"/>
      <c r="N15" s="159"/>
      <c r="O15" s="151"/>
      <c r="P15" s="152"/>
      <c r="Q15" s="151"/>
      <c r="R15" s="152"/>
      <c r="S15" s="151"/>
      <c r="T15" s="152"/>
      <c r="U15" s="151"/>
      <c r="V15" s="153"/>
      <c r="W15" s="151"/>
      <c r="X15" s="154"/>
      <c r="Y15" s="151"/>
      <c r="Z15" s="154"/>
      <c r="AA15" s="155"/>
      <c r="AB15" s="147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8" t="s">
        <v>44</v>
      </c>
      <c r="C16" s="69"/>
      <c r="D16" s="69"/>
      <c r="E16" s="69"/>
      <c r="F16" s="69"/>
      <c r="G16" s="69"/>
      <c r="H16" s="4"/>
      <c r="I16" s="4"/>
      <c r="J16" s="159"/>
      <c r="K16" s="154"/>
      <c r="L16" s="159"/>
      <c r="M16" s="154"/>
      <c r="N16" s="159"/>
      <c r="O16" s="151"/>
      <c r="P16" s="152"/>
      <c r="Q16" s="151"/>
      <c r="R16" s="152"/>
      <c r="S16" s="151"/>
      <c r="T16" s="152"/>
      <c r="U16" s="151"/>
      <c r="V16" s="153"/>
      <c r="W16" s="151"/>
      <c r="X16" s="154"/>
      <c r="Y16" s="151"/>
      <c r="Z16" s="154"/>
      <c r="AA16" s="155"/>
      <c r="AB16" s="147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5"/>
      <c r="K17" s="154"/>
      <c r="L17" s="155"/>
      <c r="M17" s="154"/>
      <c r="N17" s="155"/>
      <c r="O17" s="158"/>
      <c r="P17" s="152"/>
      <c r="Q17" s="158"/>
      <c r="R17" s="152"/>
      <c r="S17" s="158"/>
      <c r="T17" s="152"/>
      <c r="U17" s="158"/>
      <c r="V17" s="153"/>
      <c r="W17" s="159"/>
      <c r="X17" s="154"/>
      <c r="Y17" s="159"/>
      <c r="Z17" s="154"/>
      <c r="AA17" s="159"/>
      <c r="AB17" s="147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5"/>
      <c r="K18" s="154"/>
      <c r="L18" s="155"/>
      <c r="M18" s="154"/>
      <c r="N18" s="155"/>
      <c r="O18" s="151"/>
      <c r="P18" s="152"/>
      <c r="Q18" s="151"/>
      <c r="R18" s="152"/>
      <c r="S18" s="151"/>
      <c r="T18" s="152"/>
      <c r="U18" s="151"/>
      <c r="V18" s="153"/>
      <c r="W18" s="155"/>
      <c r="X18" s="154"/>
      <c r="Y18" s="155"/>
      <c r="Z18" s="154"/>
      <c r="AA18" s="155"/>
      <c r="AB18" s="147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5"/>
      <c r="K19" s="154"/>
      <c r="L19" s="155"/>
      <c r="M19" s="154"/>
      <c r="N19" s="155"/>
      <c r="O19" s="143"/>
      <c r="P19" s="144"/>
      <c r="Q19" s="143"/>
      <c r="R19" s="144"/>
      <c r="S19" s="143"/>
      <c r="T19" s="164"/>
      <c r="U19" s="174"/>
      <c r="V19" s="153"/>
      <c r="W19" s="172"/>
      <c r="X19" s="147"/>
      <c r="Y19" s="172"/>
      <c r="Z19" s="147"/>
      <c r="AA19" s="172"/>
      <c r="AB19" s="147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5"/>
      <c r="K20" s="154"/>
      <c r="L20" s="155"/>
      <c r="M20" s="154"/>
      <c r="N20" s="155"/>
      <c r="O20" s="151"/>
      <c r="P20" s="152"/>
      <c r="Q20" s="151"/>
      <c r="R20" s="152"/>
      <c r="S20" s="151"/>
      <c r="T20" s="152"/>
      <c r="U20" s="151"/>
      <c r="V20" s="153"/>
      <c r="W20" s="155"/>
      <c r="X20" s="154"/>
      <c r="Y20" s="155"/>
      <c r="Z20" s="154"/>
      <c r="AA20" s="155"/>
      <c r="AB20" s="147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5"/>
      <c r="K21" s="154"/>
      <c r="L21" s="155"/>
      <c r="M21" s="154"/>
      <c r="N21" s="155"/>
      <c r="O21" s="151"/>
      <c r="P21" s="152"/>
      <c r="Q21" s="151"/>
      <c r="R21" s="152"/>
      <c r="S21" s="151"/>
      <c r="T21" s="152"/>
      <c r="U21" s="151"/>
      <c r="V21" s="153"/>
      <c r="W21" s="155"/>
      <c r="X21" s="154"/>
      <c r="Y21" s="155"/>
      <c r="Z21" s="154"/>
      <c r="AA21" s="155"/>
      <c r="AB21" s="147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5"/>
      <c r="K22" s="154"/>
      <c r="L22" s="155"/>
      <c r="M22" s="154"/>
      <c r="N22" s="155"/>
      <c r="O22" s="151"/>
      <c r="P22" s="152"/>
      <c r="Q22" s="151"/>
      <c r="R22" s="152"/>
      <c r="S22" s="151"/>
      <c r="T22" s="152"/>
      <c r="U22" s="151"/>
      <c r="V22" s="153"/>
      <c r="W22" s="155"/>
      <c r="X22" s="154"/>
      <c r="Y22" s="155"/>
      <c r="Z22" s="154"/>
      <c r="AA22" s="155"/>
      <c r="AB22" s="147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5"/>
      <c r="K23" s="154"/>
      <c r="L23" s="155"/>
      <c r="M23" s="154"/>
      <c r="N23" s="155"/>
      <c r="O23" s="151"/>
      <c r="P23" s="152"/>
      <c r="Q23" s="151"/>
      <c r="R23" s="152"/>
      <c r="S23" s="151"/>
      <c r="T23" s="152"/>
      <c r="U23" s="151"/>
      <c r="V23" s="153"/>
      <c r="W23" s="155"/>
      <c r="X23" s="154"/>
      <c r="Y23" s="155"/>
      <c r="Z23" s="154"/>
      <c r="AA23" s="155"/>
      <c r="AB23" s="147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59"/>
      <c r="K24" s="154"/>
      <c r="L24" s="159"/>
      <c r="M24" s="154"/>
      <c r="N24" s="159"/>
      <c r="O24" s="151"/>
      <c r="P24" s="152"/>
      <c r="Q24" s="151"/>
      <c r="R24" s="152"/>
      <c r="S24" s="151"/>
      <c r="T24" s="152"/>
      <c r="U24" s="151"/>
      <c r="V24" s="153"/>
      <c r="W24" s="155"/>
      <c r="X24" s="154"/>
      <c r="Y24" s="155"/>
      <c r="Z24" s="154"/>
      <c r="AA24" s="155"/>
      <c r="AB24" s="147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5"/>
      <c r="K25" s="154"/>
      <c r="L25" s="155"/>
      <c r="M25" s="154"/>
      <c r="N25" s="155"/>
      <c r="O25" s="151"/>
      <c r="P25" s="152"/>
      <c r="Q25" s="151"/>
      <c r="R25" s="152"/>
      <c r="S25" s="151"/>
      <c r="T25" s="152"/>
      <c r="U25" s="151"/>
      <c r="V25" s="153"/>
      <c r="W25" s="155"/>
      <c r="X25" s="154"/>
      <c r="Y25" s="155"/>
      <c r="Z25" s="154"/>
      <c r="AA25" s="155"/>
      <c r="AB25" s="147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1"/>
      <c r="P26" s="152"/>
      <c r="Q26" s="151"/>
      <c r="R26" s="152"/>
      <c r="S26" s="151"/>
      <c r="T26" s="152"/>
      <c r="U26" s="151"/>
      <c r="V26" s="153"/>
      <c r="W26" s="155"/>
      <c r="X26" s="154"/>
      <c r="Y26" s="155"/>
      <c r="Z26" s="154"/>
      <c r="AA26" s="155"/>
      <c r="AB26" s="147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70"/>
      <c r="H27" s="4"/>
      <c r="I27" s="4"/>
      <c r="O27" s="158"/>
      <c r="P27" s="152"/>
      <c r="Q27" s="158"/>
      <c r="R27" s="152"/>
      <c r="S27" s="158"/>
      <c r="T27" s="152"/>
      <c r="U27" s="158"/>
      <c r="V27" s="153"/>
      <c r="W27" s="159"/>
      <c r="X27" s="154"/>
      <c r="Y27" s="159"/>
      <c r="Z27" s="154"/>
      <c r="AA27" s="159"/>
      <c r="AB27" s="147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1"/>
      <c r="P28" s="152"/>
      <c r="Q28" s="151"/>
      <c r="R28" s="152"/>
      <c r="S28" s="151"/>
      <c r="T28" s="152"/>
      <c r="U28" s="151"/>
      <c r="V28" s="153"/>
      <c r="W28" s="155"/>
      <c r="X28" s="154"/>
      <c r="Y28" s="155"/>
      <c r="Z28" s="154"/>
      <c r="AA28" s="155"/>
      <c r="AB28" s="147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3"/>
      <c r="P29" s="144"/>
      <c r="Q29" s="143"/>
      <c r="R29" s="144"/>
      <c r="S29" s="143"/>
      <c r="T29" s="164"/>
      <c r="U29" s="143"/>
      <c r="V29" s="153"/>
      <c r="W29" s="172"/>
      <c r="X29" s="147"/>
      <c r="Y29" s="172"/>
      <c r="Z29" s="147"/>
      <c r="AA29" s="172"/>
      <c r="AB29" s="147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1"/>
      <c r="P30" s="152"/>
      <c r="Q30" s="151"/>
      <c r="R30" s="152"/>
      <c r="S30" s="151"/>
      <c r="T30" s="152"/>
      <c r="U30" s="151"/>
      <c r="V30" s="153"/>
      <c r="W30" s="155"/>
      <c r="X30" s="154"/>
      <c r="Y30" s="155"/>
      <c r="Z30" s="154"/>
      <c r="AA30" s="155"/>
      <c r="AB30" s="147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1"/>
      <c r="P31" s="152"/>
      <c r="Q31" s="151"/>
      <c r="R31" s="152"/>
      <c r="S31" s="151"/>
      <c r="T31" s="152"/>
      <c r="U31" s="151"/>
      <c r="V31" s="153"/>
      <c r="W31" s="155"/>
      <c r="X31" s="154"/>
      <c r="Y31" s="155"/>
      <c r="Z31" s="154"/>
      <c r="AA31" s="155"/>
      <c r="AB31" s="147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2"/>
      <c r="P32" s="152"/>
      <c r="Q32" s="151"/>
      <c r="R32" s="152"/>
      <c r="S32" s="151"/>
      <c r="T32" s="152"/>
      <c r="U32" s="151"/>
      <c r="V32" s="153"/>
      <c r="W32" s="155"/>
      <c r="X32" s="154"/>
      <c r="Y32" s="155"/>
      <c r="Z32" s="154"/>
      <c r="AA32" s="155"/>
      <c r="AB32" s="147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3"/>
      <c r="K33" s="184"/>
      <c r="L33" s="183"/>
      <c r="M33" s="184"/>
      <c r="N33" s="183"/>
      <c r="O33" s="182"/>
      <c r="P33" s="152"/>
      <c r="Q33" s="151"/>
      <c r="R33" s="152"/>
      <c r="S33" s="151"/>
      <c r="T33" s="152"/>
      <c r="U33" s="151"/>
      <c r="V33" s="153"/>
      <c r="W33" s="155"/>
      <c r="X33" s="154"/>
      <c r="Y33" s="155"/>
      <c r="Z33" s="154"/>
      <c r="AA33" s="155"/>
      <c r="AB33" s="147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5"/>
      <c r="K34" s="184"/>
      <c r="L34" s="185"/>
      <c r="M34" s="184"/>
      <c r="N34" s="185"/>
      <c r="O34" s="182"/>
      <c r="P34" s="152"/>
      <c r="Q34" s="151"/>
      <c r="R34" s="152"/>
      <c r="S34" s="151"/>
      <c r="T34" s="152"/>
      <c r="U34" s="151"/>
      <c r="V34" s="153"/>
      <c r="W34" s="155"/>
      <c r="X34" s="154"/>
      <c r="Y34" s="155"/>
      <c r="Z34" s="154"/>
      <c r="AA34" s="155"/>
      <c r="AB34" s="147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6"/>
      <c r="M35" s="187"/>
      <c r="N35" s="188"/>
      <c r="O35" s="182"/>
      <c r="P35" s="152"/>
      <c r="Q35" s="151"/>
      <c r="R35" s="152"/>
      <c r="S35" s="151"/>
      <c r="T35" s="152"/>
      <c r="U35" s="151"/>
      <c r="V35" s="153"/>
      <c r="W35" s="155"/>
      <c r="X35" s="154"/>
      <c r="Y35" s="155"/>
      <c r="Z35" s="154"/>
      <c r="AA35" s="155"/>
      <c r="AB35" s="147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6"/>
      <c r="M36" s="187"/>
      <c r="N36" s="188"/>
      <c r="O36" s="182"/>
      <c r="P36" s="152"/>
      <c r="Q36" s="151"/>
      <c r="R36" s="152"/>
      <c r="S36" s="151"/>
      <c r="T36" s="152"/>
      <c r="U36" s="151"/>
      <c r="V36" s="153"/>
      <c r="W36" s="155"/>
      <c r="X36" s="154"/>
      <c r="Y36" s="155"/>
      <c r="Z36" s="154"/>
      <c r="AA36" s="155"/>
      <c r="AB36" s="147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89"/>
      <c r="M37" s="190"/>
      <c r="N37" s="188"/>
      <c r="O37" s="191"/>
      <c r="P37" s="152"/>
      <c r="Q37" s="158"/>
      <c r="R37" s="152"/>
      <c r="S37" s="158"/>
      <c r="T37" s="152"/>
      <c r="U37" s="158"/>
      <c r="V37" s="153"/>
      <c r="W37" s="159"/>
      <c r="X37" s="154"/>
      <c r="Y37" s="159"/>
      <c r="Z37" s="154"/>
      <c r="AA37" s="159"/>
      <c r="AB37" s="147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6"/>
      <c r="M38" s="187"/>
      <c r="N38" s="192"/>
      <c r="O38" s="182"/>
      <c r="P38" s="152"/>
      <c r="Q38" s="151"/>
      <c r="R38" s="152"/>
      <c r="S38" s="151"/>
      <c r="T38" s="152"/>
      <c r="U38" s="151"/>
      <c r="V38" s="153"/>
      <c r="W38" s="155"/>
      <c r="X38" s="154"/>
      <c r="Y38" s="155"/>
      <c r="Z38" s="154"/>
      <c r="AA38" s="155"/>
      <c r="AB38" s="147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6"/>
      <c r="M39" s="165"/>
      <c r="N39" s="173"/>
      <c r="O39" s="143"/>
      <c r="P39" s="144"/>
      <c r="Q39" s="143"/>
      <c r="R39" s="144"/>
      <c r="S39" s="143"/>
      <c r="T39" s="164"/>
      <c r="U39" s="143"/>
      <c r="V39" s="153"/>
      <c r="W39" s="172"/>
      <c r="X39" s="147"/>
      <c r="Y39" s="172"/>
      <c r="Z39" s="147"/>
      <c r="AA39" s="172"/>
      <c r="AB39" s="147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48"/>
      <c r="M40" s="149"/>
      <c r="N40" s="150"/>
      <c r="O40" s="151"/>
      <c r="P40" s="152"/>
      <c r="Q40" s="151"/>
      <c r="R40" s="152"/>
      <c r="S40" s="151"/>
      <c r="T40" s="152"/>
      <c r="U40" s="151"/>
      <c r="V40" s="153"/>
      <c r="W40" s="155"/>
      <c r="X40" s="154"/>
      <c r="Y40" s="155"/>
      <c r="Z40" s="154"/>
      <c r="AA40" s="155"/>
      <c r="AB40" s="147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1" t="s">
        <v>29</v>
      </c>
      <c r="C41" s="72">
        <f>D6</f>
        <v>0.45847329877465715</v>
      </c>
      <c r="D41" s="5"/>
      <c r="E41" s="5"/>
      <c r="F41" s="5"/>
      <c r="G41" s="4"/>
      <c r="H41" s="4"/>
      <c r="I41" s="4"/>
      <c r="J41" s="4"/>
      <c r="K41" s="4"/>
      <c r="L41" s="148"/>
      <c r="M41" s="149"/>
      <c r="N41" s="150"/>
      <c r="O41" s="151"/>
      <c r="P41" s="152"/>
      <c r="Q41" s="151"/>
      <c r="R41" s="152"/>
      <c r="S41" s="151"/>
      <c r="T41" s="152"/>
      <c r="U41" s="151"/>
      <c r="V41" s="153"/>
      <c r="W41" s="155"/>
      <c r="X41" s="154"/>
      <c r="Y41" s="155"/>
      <c r="Z41" s="154"/>
      <c r="AA41" s="155"/>
      <c r="AB41" s="147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1" t="s">
        <v>35</v>
      </c>
      <c r="C42" s="72">
        <f>D8</f>
        <v>0.12329431351418013</v>
      </c>
      <c r="D42" s="5"/>
      <c r="E42" s="5"/>
      <c r="F42" s="5"/>
      <c r="G42" s="4"/>
      <c r="H42" s="4"/>
      <c r="I42" s="4"/>
      <c r="J42" s="4"/>
      <c r="K42" s="4"/>
      <c r="L42" s="148"/>
      <c r="M42" s="149"/>
      <c r="N42" s="150"/>
      <c r="O42" s="151"/>
      <c r="P42" s="152"/>
      <c r="Q42" s="151"/>
      <c r="R42" s="152"/>
      <c r="S42" s="151"/>
      <c r="T42" s="152"/>
      <c r="U42" s="151"/>
      <c r="V42" s="153"/>
      <c r="W42" s="155"/>
      <c r="X42" s="154"/>
      <c r="Y42" s="155"/>
      <c r="Z42" s="154"/>
      <c r="AA42" s="155"/>
      <c r="AB42" s="147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1" t="s">
        <v>30</v>
      </c>
      <c r="C43" s="72">
        <f>D9</f>
        <v>0.27326813057555283</v>
      </c>
      <c r="D43" s="5"/>
      <c r="E43" s="5"/>
      <c r="F43" s="5"/>
      <c r="G43" s="4"/>
      <c r="H43" s="4"/>
      <c r="I43" s="4"/>
      <c r="J43" s="4"/>
      <c r="K43" s="4"/>
      <c r="L43" s="156"/>
      <c r="M43" s="149"/>
      <c r="N43" s="150"/>
      <c r="O43" s="151"/>
      <c r="P43" s="152"/>
      <c r="Q43" s="151"/>
      <c r="R43" s="152"/>
      <c r="S43" s="151"/>
      <c r="T43" s="152"/>
      <c r="U43" s="151"/>
      <c r="V43" s="153"/>
      <c r="W43" s="155"/>
      <c r="X43" s="154"/>
      <c r="Y43" s="155"/>
      <c r="Z43" s="154"/>
      <c r="AA43" s="155"/>
      <c r="AB43" s="147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1" t="s">
        <v>43</v>
      </c>
      <c r="C44" s="72">
        <f>SUM(C45:C48)</f>
        <v>0.14496425713560987</v>
      </c>
      <c r="D44" s="5"/>
      <c r="E44" s="5"/>
      <c r="F44" s="5"/>
      <c r="G44" s="4"/>
      <c r="H44" s="4"/>
      <c r="I44" s="4"/>
      <c r="J44" s="4"/>
      <c r="K44" s="4"/>
      <c r="L44" s="156"/>
      <c r="M44" s="157"/>
      <c r="N44" s="150"/>
      <c r="O44" s="151"/>
      <c r="P44" s="152"/>
      <c r="Q44" s="158"/>
      <c r="R44" s="152"/>
      <c r="S44" s="151"/>
      <c r="T44" s="152"/>
      <c r="U44" s="158"/>
      <c r="V44" s="153"/>
      <c r="W44" s="159"/>
      <c r="X44" s="154"/>
      <c r="Y44" s="159"/>
      <c r="Z44" s="154"/>
      <c r="AA44" s="159"/>
      <c r="AB44" s="175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1" t="s">
        <v>31</v>
      </c>
      <c r="C45" s="72">
        <f>D10</f>
        <v>6.7972403509681617E-2</v>
      </c>
      <c r="D45" s="72">
        <f>SUM(C41:C44)</f>
        <v>1</v>
      </c>
      <c r="E45" s="72">
        <f>SUM(C41:C44)</f>
        <v>1</v>
      </c>
      <c r="F45" s="5"/>
      <c r="G45" s="4"/>
      <c r="H45" s="4"/>
      <c r="I45" s="4"/>
      <c r="J45" s="4"/>
      <c r="K45" s="4"/>
      <c r="L45" s="148"/>
      <c r="M45" s="149"/>
      <c r="N45" s="153"/>
      <c r="O45" s="151"/>
      <c r="P45" s="152"/>
      <c r="Q45" s="151"/>
      <c r="R45" s="152"/>
      <c r="S45" s="151"/>
      <c r="T45" s="152"/>
      <c r="U45" s="151"/>
      <c r="V45" s="153"/>
      <c r="W45" s="155"/>
      <c r="X45" s="154"/>
      <c r="Y45" s="155"/>
      <c r="Z45" s="154"/>
      <c r="AA45" s="155"/>
      <c r="AB45" s="147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1" t="s">
        <v>37</v>
      </c>
      <c r="C46" s="72">
        <f>D11</f>
        <v>1.0658628200870086E-2</v>
      </c>
      <c r="D46" s="5"/>
      <c r="E46" s="5"/>
      <c r="F46" s="5"/>
      <c r="G46" s="4"/>
      <c r="H46" s="4"/>
      <c r="I46" s="4"/>
      <c r="J46" s="4"/>
      <c r="K46" s="4"/>
      <c r="L46" s="156"/>
      <c r="M46" s="165"/>
      <c r="N46" s="173"/>
      <c r="O46" s="143"/>
      <c r="P46" s="144"/>
      <c r="Q46" s="143"/>
      <c r="R46" s="144"/>
      <c r="S46" s="143"/>
      <c r="T46" s="164"/>
      <c r="U46" s="174"/>
      <c r="V46" s="153"/>
      <c r="W46" s="172"/>
      <c r="X46" s="147"/>
      <c r="Y46" s="172"/>
      <c r="Z46" s="147"/>
      <c r="AA46" s="172"/>
      <c r="AB46" s="147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3" t="s">
        <v>28</v>
      </c>
      <c r="C47" s="72">
        <f>D7</f>
        <v>6.6063688304845075E-2</v>
      </c>
      <c r="D47" s="5"/>
      <c r="E47" s="5"/>
      <c r="F47" s="5"/>
      <c r="G47" s="4"/>
      <c r="H47" s="4"/>
      <c r="I47" s="4"/>
      <c r="J47" s="4"/>
      <c r="K47" s="4"/>
      <c r="L47" s="148"/>
      <c r="M47" s="149"/>
      <c r="N47" s="150"/>
      <c r="O47" s="151"/>
      <c r="P47" s="152"/>
      <c r="Q47" s="151"/>
      <c r="R47" s="152"/>
      <c r="S47" s="151"/>
      <c r="T47" s="152"/>
      <c r="U47" s="151"/>
      <c r="V47" s="153"/>
      <c r="W47" s="155"/>
      <c r="X47" s="154"/>
      <c r="Y47" s="155"/>
      <c r="Z47" s="154"/>
      <c r="AA47" s="155"/>
      <c r="AB47" s="147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4">
        <f>D13</f>
        <v>2.6953712021308848E-4</v>
      </c>
      <c r="D48" s="5"/>
      <c r="E48" s="5"/>
      <c r="F48" s="5"/>
      <c r="G48" s="4"/>
      <c r="H48" s="4"/>
      <c r="I48" s="4"/>
      <c r="J48" s="4"/>
      <c r="K48" s="4"/>
      <c r="L48" s="148"/>
      <c r="M48" s="149"/>
      <c r="N48" s="150"/>
      <c r="O48" s="151"/>
      <c r="P48" s="152"/>
      <c r="Q48" s="151"/>
      <c r="R48" s="152"/>
      <c r="S48" s="151"/>
      <c r="T48" s="152"/>
      <c r="U48" s="151"/>
      <c r="V48" s="153"/>
      <c r="W48" s="155"/>
      <c r="X48" s="154"/>
      <c r="Y48" s="155"/>
      <c r="Z48" s="154"/>
      <c r="AA48" s="155"/>
      <c r="AB48" s="147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2">
        <f>SUM(C44:C48)</f>
        <v>0.28992851427121974</v>
      </c>
      <c r="D49" s="5"/>
      <c r="E49" s="5"/>
      <c r="F49" s="5"/>
      <c r="G49" s="4"/>
      <c r="H49" s="4"/>
      <c r="I49" s="4"/>
      <c r="J49" s="4"/>
      <c r="K49" s="4"/>
      <c r="L49" s="156"/>
      <c r="M49" s="149"/>
      <c r="N49" s="150"/>
      <c r="O49" s="151"/>
      <c r="P49" s="152"/>
      <c r="Q49" s="151"/>
      <c r="R49" s="152"/>
      <c r="S49" s="151"/>
      <c r="T49" s="152"/>
      <c r="U49" s="151"/>
      <c r="V49" s="153"/>
      <c r="W49" s="155"/>
      <c r="X49" s="154"/>
      <c r="Y49" s="155"/>
      <c r="Z49" s="154"/>
      <c r="AA49" s="155"/>
      <c r="AB49" s="147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2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6"/>
      <c r="M50" s="157"/>
      <c r="N50" s="150"/>
      <c r="O50" s="151"/>
      <c r="P50" s="152"/>
      <c r="Q50" s="158"/>
      <c r="R50" s="152"/>
      <c r="S50" s="151"/>
      <c r="T50" s="152"/>
      <c r="U50" s="158"/>
      <c r="V50" s="153"/>
      <c r="W50" s="159"/>
      <c r="X50" s="154"/>
      <c r="Y50" s="159"/>
      <c r="Z50" s="154"/>
      <c r="AA50" s="159"/>
      <c r="AB50" s="147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48"/>
      <c r="M51" s="149"/>
      <c r="N51" s="153"/>
      <c r="O51" s="151"/>
      <c r="P51" s="152"/>
      <c r="Q51" s="151"/>
      <c r="R51" s="152"/>
      <c r="S51" s="151"/>
      <c r="T51" s="152"/>
      <c r="U51" s="151"/>
      <c r="V51" s="153"/>
      <c r="W51" s="155"/>
      <c r="X51" s="154"/>
      <c r="Y51" s="155"/>
      <c r="Z51" s="154"/>
      <c r="AA51" s="155"/>
      <c r="AB51" s="147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6"/>
      <c r="M52" s="165"/>
      <c r="N52" s="150"/>
      <c r="O52" s="151"/>
      <c r="P52" s="152"/>
      <c r="Q52" s="158"/>
      <c r="R52" s="152"/>
      <c r="S52" s="151"/>
      <c r="T52" s="152"/>
      <c r="U52" s="158"/>
      <c r="V52" s="153"/>
      <c r="W52" s="159"/>
      <c r="X52" s="154"/>
      <c r="Y52" s="159"/>
      <c r="Z52" s="154"/>
      <c r="AA52" s="159"/>
      <c r="AB52" s="147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60"/>
      <c r="M53" s="161"/>
      <c r="N53" s="162"/>
      <c r="O53" s="143"/>
      <c r="P53" s="163"/>
      <c r="Q53" s="143"/>
      <c r="R53" s="163"/>
      <c r="S53" s="143"/>
      <c r="T53" s="164"/>
      <c r="U53" s="143"/>
      <c r="V53" s="153"/>
      <c r="W53" s="155"/>
      <c r="X53" s="154"/>
      <c r="Y53" s="155"/>
      <c r="Z53" s="154"/>
      <c r="AA53" s="155"/>
      <c r="AB53" s="147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502"/>
      <c r="M54" s="502"/>
      <c r="N54" s="160"/>
      <c r="O54" s="158"/>
      <c r="P54" s="152"/>
      <c r="Q54" s="158"/>
      <c r="R54" s="152"/>
      <c r="S54" s="158"/>
      <c r="T54" s="152"/>
      <c r="U54" s="158"/>
      <c r="V54" s="164"/>
      <c r="W54" s="159"/>
      <c r="X54" s="154"/>
      <c r="Y54" s="159"/>
      <c r="Z54" s="154"/>
      <c r="AA54" s="159"/>
      <c r="AB54" s="147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5"/>
      <c r="M55" s="165"/>
      <c r="N55" s="160"/>
      <c r="O55" s="158"/>
      <c r="P55" s="152"/>
      <c r="Q55" s="158"/>
      <c r="R55" s="152"/>
      <c r="S55" s="158"/>
      <c r="T55" s="152"/>
      <c r="U55" s="158"/>
      <c r="V55" s="164"/>
      <c r="W55" s="159"/>
      <c r="X55" s="154"/>
      <c r="Y55" s="159"/>
      <c r="Z55" s="154"/>
      <c r="AA55" s="159"/>
      <c r="AB55" s="147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502"/>
      <c r="M56" s="502"/>
      <c r="N56" s="160"/>
      <c r="O56" s="158"/>
      <c r="P56" s="152"/>
      <c r="Q56" s="158"/>
      <c r="R56" s="152"/>
      <c r="S56" s="158"/>
      <c r="T56" s="152"/>
      <c r="U56" s="151"/>
      <c r="V56" s="164"/>
      <c r="W56" s="159"/>
      <c r="X56" s="154"/>
      <c r="Y56" s="159"/>
      <c r="Z56" s="154"/>
      <c r="AA56" s="159"/>
      <c r="AB56" s="147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48"/>
      <c r="M57" s="149"/>
      <c r="N57" s="150"/>
      <c r="O57" s="151"/>
      <c r="P57" s="152"/>
      <c r="Q57" s="151"/>
      <c r="R57" s="152"/>
      <c r="S57" s="151"/>
      <c r="T57" s="152"/>
      <c r="U57" s="151"/>
      <c r="V57" s="153"/>
      <c r="W57" s="155"/>
      <c r="X57" s="154"/>
      <c r="Y57" s="155"/>
      <c r="Z57" s="154"/>
      <c r="AA57" s="155"/>
      <c r="AB57" s="147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48"/>
      <c r="M58" s="149"/>
      <c r="N58" s="150"/>
      <c r="O58" s="151"/>
      <c r="P58" s="152"/>
      <c r="Q58" s="151"/>
      <c r="R58" s="152"/>
      <c r="S58" s="151"/>
      <c r="T58" s="152"/>
      <c r="U58" s="151"/>
      <c r="V58" s="153"/>
      <c r="W58" s="155"/>
      <c r="X58" s="154"/>
      <c r="Y58" s="155"/>
      <c r="Z58" s="154"/>
      <c r="AA58" s="155"/>
      <c r="AB58" s="147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48"/>
      <c r="M59" s="149"/>
      <c r="N59" s="150"/>
      <c r="O59" s="151"/>
      <c r="P59" s="152"/>
      <c r="Q59" s="151"/>
      <c r="R59" s="152"/>
      <c r="S59" s="151"/>
      <c r="T59" s="152"/>
      <c r="U59" s="151"/>
      <c r="V59" s="153"/>
      <c r="W59" s="155"/>
      <c r="X59" s="154"/>
      <c r="Y59" s="155"/>
      <c r="Z59" s="154"/>
      <c r="AA59" s="155"/>
      <c r="AB59" s="147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48"/>
      <c r="M60" s="157"/>
      <c r="N60" s="150"/>
      <c r="O60" s="151"/>
      <c r="P60" s="152"/>
      <c r="Q60" s="151"/>
      <c r="R60" s="152"/>
      <c r="S60" s="151"/>
      <c r="T60" s="152"/>
      <c r="U60" s="158"/>
      <c r="V60" s="153"/>
      <c r="W60" s="159"/>
      <c r="X60" s="154"/>
      <c r="Y60" s="159"/>
      <c r="Z60" s="154"/>
      <c r="AA60" s="159"/>
      <c r="AB60" s="147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48"/>
      <c r="M61" s="157"/>
      <c r="N61" s="150"/>
      <c r="O61" s="151"/>
      <c r="P61" s="152"/>
      <c r="Q61" s="151"/>
      <c r="R61" s="152"/>
      <c r="S61" s="151"/>
      <c r="T61" s="152"/>
      <c r="U61" s="158"/>
      <c r="V61" s="153"/>
      <c r="W61" s="155"/>
      <c r="X61" s="154"/>
      <c r="Y61" s="155"/>
      <c r="Z61" s="154"/>
      <c r="AA61" s="155"/>
      <c r="AB61" s="147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502"/>
      <c r="M62" s="502"/>
      <c r="N62" s="160"/>
      <c r="O62" s="158"/>
      <c r="P62" s="152"/>
      <c r="Q62" s="158"/>
      <c r="R62" s="152"/>
      <c r="S62" s="158"/>
      <c r="T62" s="152"/>
      <c r="U62" s="158"/>
      <c r="V62" s="164"/>
      <c r="W62" s="159"/>
      <c r="X62" s="154"/>
      <c r="Y62" s="159"/>
      <c r="Z62" s="154"/>
      <c r="AA62" s="159"/>
      <c r="AB62" s="147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500"/>
      <c r="M63" s="500"/>
      <c r="N63" s="500"/>
      <c r="O63" s="500"/>
      <c r="P63" s="500"/>
      <c r="Q63" s="500"/>
      <c r="R63" s="500"/>
      <c r="S63" s="500"/>
      <c r="T63" s="500"/>
      <c r="U63" s="500"/>
      <c r="V63" s="500"/>
      <c r="W63" s="500"/>
      <c r="X63" s="500"/>
      <c r="Y63" s="500"/>
      <c r="Z63" s="500"/>
      <c r="AA63" s="500"/>
      <c r="AB63" s="147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7"/>
      <c r="M64" s="142"/>
      <c r="N64" s="142"/>
      <c r="O64" s="147"/>
      <c r="P64" s="147"/>
      <c r="Q64" s="147"/>
      <c r="R64" s="147"/>
      <c r="S64" s="147"/>
      <c r="T64" s="147"/>
      <c r="U64" s="175"/>
      <c r="V64" s="175"/>
      <c r="W64" s="176"/>
      <c r="X64" s="147"/>
      <c r="Y64" s="176"/>
      <c r="Z64" s="147"/>
      <c r="AA64" s="147"/>
      <c r="AB64" s="147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7"/>
      <c r="M65" s="142"/>
      <c r="N65" s="142"/>
      <c r="O65" s="175"/>
      <c r="P65" s="175"/>
      <c r="Q65" s="175"/>
      <c r="R65" s="175"/>
      <c r="S65" s="175"/>
      <c r="T65" s="175"/>
      <c r="U65" s="175"/>
      <c r="V65" s="175"/>
      <c r="W65" s="176"/>
      <c r="X65" s="147"/>
      <c r="Y65" s="176"/>
      <c r="Z65" s="147"/>
      <c r="AA65" s="147"/>
      <c r="AB65" s="147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61"/>
  <sheetViews>
    <sheetView showGridLines="0" showRowColHeaders="0" zoomScaleNormal="100" workbookViewId="0">
      <pane ySplit="6" topLeftCell="A22" activePane="bottomLeft" state="frozen"/>
      <selection pane="bottomLeft" activeCell="L46" sqref="L46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6" t="s">
        <v>147</v>
      </c>
      <c r="C2" s="9"/>
      <c r="D2" s="9"/>
      <c r="E2" s="9"/>
      <c r="F2" s="9"/>
    </row>
    <row r="3" spans="1:8">
      <c r="A3" s="267"/>
      <c r="B3" s="267"/>
      <c r="C3" s="267"/>
      <c r="D3" s="267"/>
      <c r="E3" s="267"/>
      <c r="F3" s="267"/>
    </row>
    <row r="4" spans="1:8" ht="26.1" customHeight="1">
      <c r="A4" s="267"/>
      <c r="B4" s="509" t="s">
        <v>148</v>
      </c>
      <c r="C4" s="284" t="s">
        <v>145</v>
      </c>
      <c r="D4" s="284"/>
      <c r="E4" s="284" t="s">
        <v>142</v>
      </c>
      <c r="F4" s="284"/>
      <c r="H4" s="7" t="s">
        <v>168</v>
      </c>
    </row>
    <row r="5" spans="1:8" ht="38.65" customHeight="1">
      <c r="A5" s="267"/>
      <c r="B5" s="510"/>
      <c r="C5" s="285" t="s">
        <v>28</v>
      </c>
      <c r="D5" s="285" t="s">
        <v>29</v>
      </c>
      <c r="E5" s="285" t="s">
        <v>28</v>
      </c>
      <c r="F5" s="285" t="s">
        <v>29</v>
      </c>
    </row>
    <row r="6" spans="1:8" ht="20.85" hidden="1" customHeight="1">
      <c r="B6" s="77">
        <v>2007</v>
      </c>
      <c r="C6" s="78">
        <v>895.43156999999997</v>
      </c>
      <c r="D6" s="78">
        <v>1222.1400000000001</v>
      </c>
      <c r="E6" s="78">
        <v>800.6</v>
      </c>
      <c r="F6" s="78">
        <v>994.34</v>
      </c>
    </row>
    <row r="7" spans="1:8" ht="18" customHeight="1">
      <c r="B7" s="77">
        <v>2008</v>
      </c>
      <c r="C7" s="78">
        <v>933.71</v>
      </c>
      <c r="D7" s="78">
        <v>1280.1500000000001</v>
      </c>
      <c r="E7" s="78">
        <v>837.37</v>
      </c>
      <c r="F7" s="78">
        <v>1051.7</v>
      </c>
      <c r="H7" s="12"/>
    </row>
    <row r="8" spans="1:8" ht="18" customHeight="1">
      <c r="B8" s="77">
        <v>2009</v>
      </c>
      <c r="C8" s="78">
        <v>953.86</v>
      </c>
      <c r="D8" s="78">
        <v>1331.13</v>
      </c>
      <c r="E8" s="78">
        <v>864.68</v>
      </c>
      <c r="F8" s="78">
        <v>1110.04</v>
      </c>
      <c r="H8" s="12"/>
    </row>
    <row r="9" spans="1:8" ht="18" customHeight="1">
      <c r="B9" s="77">
        <v>2010</v>
      </c>
      <c r="C9" s="78">
        <v>990.62</v>
      </c>
      <c r="D9" s="78">
        <v>1393.4</v>
      </c>
      <c r="E9" s="78">
        <v>895.89</v>
      </c>
      <c r="F9" s="78">
        <v>1172.18</v>
      </c>
      <c r="H9" s="12"/>
    </row>
    <row r="10" spans="1:8" ht="18" customHeight="1">
      <c r="B10" s="77">
        <v>2011</v>
      </c>
      <c r="C10" s="78">
        <v>1018.62</v>
      </c>
      <c r="D10" s="78">
        <v>1407.09</v>
      </c>
      <c r="E10" s="78">
        <v>921.51</v>
      </c>
      <c r="F10" s="78">
        <v>1202.07</v>
      </c>
      <c r="H10" s="12"/>
    </row>
    <row r="11" spans="1:8" ht="18" customHeight="1">
      <c r="B11" s="77">
        <v>2012</v>
      </c>
      <c r="C11" s="78">
        <v>1003.44</v>
      </c>
      <c r="D11" s="78">
        <v>1389.91</v>
      </c>
      <c r="E11" s="78">
        <v>943.46</v>
      </c>
      <c r="F11" s="78">
        <v>1251.97</v>
      </c>
      <c r="H11" s="12"/>
    </row>
    <row r="12" spans="1:8" ht="18" customHeight="1">
      <c r="B12" s="77">
        <v>2013</v>
      </c>
      <c r="C12" s="78">
        <v>1005.51</v>
      </c>
      <c r="D12" s="78">
        <v>1424.58</v>
      </c>
      <c r="E12" s="78">
        <v>955.24</v>
      </c>
      <c r="F12" s="78">
        <v>1295.6400000000001</v>
      </c>
      <c r="H12" s="12"/>
    </row>
    <row r="13" spans="1:8" ht="18" customHeight="1">
      <c r="B13" s="77">
        <v>2014</v>
      </c>
      <c r="C13" s="78">
        <v>996.8</v>
      </c>
      <c r="D13" s="78">
        <v>1425.67</v>
      </c>
      <c r="E13" s="78">
        <v>949.29</v>
      </c>
      <c r="F13" s="78">
        <v>1314.68</v>
      </c>
      <c r="H13" s="12"/>
    </row>
    <row r="14" spans="1:8" ht="18" customHeight="1">
      <c r="B14" s="77">
        <v>2015</v>
      </c>
      <c r="C14" s="78">
        <v>983.77</v>
      </c>
      <c r="D14" s="78">
        <v>1460.3</v>
      </c>
      <c r="E14" s="78">
        <v>941.18</v>
      </c>
      <c r="F14" s="78">
        <v>1342.94</v>
      </c>
      <c r="H14" s="12"/>
    </row>
    <row r="15" spans="1:8" ht="18" customHeight="1">
      <c r="B15" s="77">
        <v>2016</v>
      </c>
      <c r="C15" s="78">
        <v>973.19</v>
      </c>
      <c r="D15" s="78">
        <v>1451.07</v>
      </c>
      <c r="E15" s="78">
        <v>936.4</v>
      </c>
      <c r="F15" s="78">
        <v>1332.37</v>
      </c>
      <c r="H15" s="12"/>
    </row>
    <row r="16" spans="1:8" ht="18" customHeight="1">
      <c r="B16" s="77">
        <v>2017</v>
      </c>
      <c r="C16" s="78">
        <v>970.28</v>
      </c>
      <c r="D16" s="78">
        <v>1432.9</v>
      </c>
      <c r="E16" s="78">
        <v>935.71</v>
      </c>
      <c r="F16" s="78">
        <v>1318.47</v>
      </c>
      <c r="H16" s="12"/>
    </row>
    <row r="17" spans="2:13" ht="18" customHeight="1">
      <c r="B17" s="77">
        <v>2018</v>
      </c>
      <c r="C17" s="78">
        <v>967.4</v>
      </c>
      <c r="D17" s="78">
        <v>1420.02</v>
      </c>
      <c r="E17" s="78">
        <v>937.39</v>
      </c>
      <c r="F17" s="78">
        <v>1311.23</v>
      </c>
      <c r="H17" s="12"/>
    </row>
    <row r="18" spans="2:13" ht="18" customHeight="1">
      <c r="B18" s="77">
        <v>2019</v>
      </c>
      <c r="C18" s="78">
        <v>989.63963273409115</v>
      </c>
      <c r="D18" s="78">
        <v>1466.1257319129511</v>
      </c>
      <c r="E18" s="78">
        <v>962.55030148478431</v>
      </c>
      <c r="F18" s="78">
        <v>1345.982851671419</v>
      </c>
      <c r="H18" s="12"/>
    </row>
    <row r="19" spans="2:13" ht="18" customHeight="1">
      <c r="B19" s="77">
        <v>2020</v>
      </c>
      <c r="C19" s="78">
        <v>1005.72</v>
      </c>
      <c r="D19" s="78">
        <v>1528.73</v>
      </c>
      <c r="E19" s="78">
        <v>975.16</v>
      </c>
      <c r="F19" s="78">
        <v>1406.74</v>
      </c>
      <c r="H19" s="12"/>
    </row>
    <row r="20" spans="2:13" ht="18" customHeight="1">
      <c r="B20" s="77">
        <v>2021</v>
      </c>
      <c r="C20" s="78">
        <v>1019.71</v>
      </c>
      <c r="D20" s="78">
        <v>1502.99</v>
      </c>
      <c r="E20" s="78">
        <v>989.46</v>
      </c>
      <c r="F20" s="78">
        <v>1388.38</v>
      </c>
      <c r="H20" s="12"/>
    </row>
    <row r="21" spans="2:13" ht="18" customHeight="1">
      <c r="B21" s="77">
        <v>2022</v>
      </c>
      <c r="C21" s="78">
        <v>1045.74</v>
      </c>
      <c r="D21" s="78">
        <v>1523.4</v>
      </c>
      <c r="E21" s="78">
        <v>1017.01</v>
      </c>
      <c r="F21" s="78">
        <v>1426.75</v>
      </c>
      <c r="H21" s="12"/>
    </row>
    <row r="22" spans="2:13" ht="18" customHeight="1">
      <c r="B22" s="77">
        <v>2023</v>
      </c>
      <c r="C22" s="78">
        <v>1055.3499999999999</v>
      </c>
      <c r="D22" s="78">
        <v>1555.31</v>
      </c>
      <c r="E22" s="78">
        <v>1031.49</v>
      </c>
      <c r="F22" s="78">
        <v>1453.14</v>
      </c>
      <c r="H22" s="12"/>
    </row>
    <row r="23" spans="2:13" ht="18" customHeight="1">
      <c r="B23" s="194" t="s">
        <v>224</v>
      </c>
      <c r="C23" s="78">
        <f>'Distrib - regím. Altas nuevas'!$I$42</f>
        <v>1099.2915943661969</v>
      </c>
      <c r="D23" s="78">
        <f>'Distrib - regím. Altas nuevas'!$I$44</f>
        <v>1619.9023305118283</v>
      </c>
      <c r="E23" s="78">
        <f>'Distrib - regím. Altas nuevas'!$O$42</f>
        <v>1075.5426425158348</v>
      </c>
      <c r="F23" s="78">
        <f>'Distrib - regím. Altas nuevas'!$O$44</f>
        <v>1520.8864954465062</v>
      </c>
    </row>
    <row r="25" spans="2:13">
      <c r="B25" s="448" t="s">
        <v>125</v>
      </c>
      <c r="C25" s="449"/>
      <c r="D25" s="449"/>
      <c r="E25" s="449"/>
      <c r="F25" s="449"/>
    </row>
    <row r="26" spans="2:13" ht="25.5" customHeight="1">
      <c r="B26" s="77">
        <v>2008</v>
      </c>
      <c r="C26" s="80">
        <f t="shared" ref="C26:F37" si="0">C7/C6-1</f>
        <v>4.274858211666599E-2</v>
      </c>
      <c r="D26" s="80">
        <f t="shared" si="0"/>
        <v>4.7465920434647479E-2</v>
      </c>
      <c r="E26" s="80">
        <f t="shared" si="0"/>
        <v>4.5928053959530368E-2</v>
      </c>
      <c r="F26" s="80">
        <f t="shared" si="0"/>
        <v>5.7686505621819428E-2</v>
      </c>
      <c r="G26" s="80"/>
      <c r="H26" s="75"/>
    </row>
    <row r="27" spans="2:13" ht="17.850000000000001" customHeight="1">
      <c r="B27" s="77">
        <v>2009</v>
      </c>
      <c r="C27" s="80">
        <f t="shared" si="0"/>
        <v>2.1580576410234364E-2</v>
      </c>
      <c r="D27" s="80">
        <f t="shared" si="0"/>
        <v>3.9823458188493532E-2</v>
      </c>
      <c r="E27" s="80">
        <f t="shared" si="0"/>
        <v>3.2614017698269437E-2</v>
      </c>
      <c r="F27" s="80">
        <f t="shared" si="0"/>
        <v>5.5472092802129724E-2</v>
      </c>
      <c r="G27" s="80"/>
      <c r="H27" s="75"/>
      <c r="L27" s="223"/>
    </row>
    <row r="28" spans="2:13" ht="17.850000000000001" customHeight="1">
      <c r="B28" s="77">
        <v>2010</v>
      </c>
      <c r="C28" s="80">
        <f t="shared" si="0"/>
        <v>3.853815025265761E-2</v>
      </c>
      <c r="D28" s="80">
        <f t="shared" si="0"/>
        <v>4.6779803625491168E-2</v>
      </c>
      <c r="E28" s="80">
        <f t="shared" si="0"/>
        <v>3.6094277651848028E-2</v>
      </c>
      <c r="F28" s="80">
        <f t="shared" si="0"/>
        <v>5.597996468595734E-2</v>
      </c>
      <c r="G28" s="80"/>
      <c r="H28" s="75"/>
      <c r="L28" s="223"/>
    </row>
    <row r="29" spans="2:13" ht="17.850000000000001" customHeight="1">
      <c r="B29" s="77">
        <v>2011</v>
      </c>
      <c r="C29" s="80">
        <f t="shared" si="0"/>
        <v>2.8265126890230308E-2</v>
      </c>
      <c r="D29" s="80">
        <f t="shared" si="0"/>
        <v>9.8248887613030522E-3</v>
      </c>
      <c r="E29" s="80">
        <f t="shared" si="0"/>
        <v>2.8597260824431592E-2</v>
      </c>
      <c r="F29" s="80">
        <f t="shared" si="0"/>
        <v>2.5499496664334709E-2</v>
      </c>
      <c r="G29" s="80"/>
      <c r="H29" s="75"/>
      <c r="L29" s="223"/>
    </row>
    <row r="30" spans="2:13" ht="17.850000000000001" customHeight="1">
      <c r="B30" s="77">
        <v>2012</v>
      </c>
      <c r="C30" s="80">
        <f t="shared" si="0"/>
        <v>-1.4902515167579566E-2</v>
      </c>
      <c r="D30" s="80">
        <f t="shared" si="0"/>
        <v>-1.2209595690396369E-2</v>
      </c>
      <c r="E30" s="80">
        <f t="shared" si="0"/>
        <v>2.3819600438411026E-2</v>
      </c>
      <c r="F30" s="80">
        <f t="shared" si="0"/>
        <v>4.1511725606661942E-2</v>
      </c>
      <c r="G30" s="80"/>
      <c r="H30" s="75"/>
      <c r="L30" s="223"/>
    </row>
    <row r="31" spans="2:13" ht="17.850000000000001" customHeight="1">
      <c r="B31" s="77">
        <v>2013</v>
      </c>
      <c r="C31" s="80">
        <f t="shared" si="0"/>
        <v>2.0629036115760169E-3</v>
      </c>
      <c r="D31" s="80">
        <f t="shared" si="0"/>
        <v>2.4944061126259909E-2</v>
      </c>
      <c r="E31" s="80">
        <f t="shared" si="0"/>
        <v>1.2485955949377736E-2</v>
      </c>
      <c r="F31" s="80">
        <f t="shared" si="0"/>
        <v>3.4881027500659023E-2</v>
      </c>
      <c r="G31" s="80"/>
      <c r="H31" s="75"/>
      <c r="L31" s="223"/>
    </row>
    <row r="32" spans="2:13" ht="17.850000000000001" customHeight="1">
      <c r="B32" s="77">
        <v>2014</v>
      </c>
      <c r="C32" s="80">
        <f t="shared" si="0"/>
        <v>-8.6622708874104504E-3</v>
      </c>
      <c r="D32" s="80">
        <f t="shared" si="0"/>
        <v>7.6513779499931545E-4</v>
      </c>
      <c r="E32" s="80">
        <f t="shared" si="0"/>
        <v>-6.2288011389808329E-3</v>
      </c>
      <c r="F32" s="80">
        <f t="shared" si="0"/>
        <v>1.469544009138346E-2</v>
      </c>
      <c r="G32" s="80"/>
      <c r="H32" s="75"/>
      <c r="J32" s="9"/>
      <c r="K32" s="9"/>
      <c r="L32" s="9"/>
      <c r="M32" s="9"/>
    </row>
    <row r="33" spans="1:15" ht="17.850000000000001" customHeight="1">
      <c r="B33" s="77">
        <v>2015</v>
      </c>
      <c r="C33" s="80">
        <f t="shared" si="0"/>
        <v>-1.3071829855537676E-2</v>
      </c>
      <c r="D33" s="80">
        <f t="shared" si="0"/>
        <v>2.4290333667678965E-2</v>
      </c>
      <c r="E33" s="80">
        <f t="shared" si="0"/>
        <v>-8.5432270433692947E-3</v>
      </c>
      <c r="F33" s="80">
        <f t="shared" si="0"/>
        <v>2.1495725195484816E-2</v>
      </c>
      <c r="G33" s="80"/>
      <c r="H33" s="75"/>
      <c r="J33" s="10"/>
      <c r="K33" s="10"/>
      <c r="L33" s="10"/>
      <c r="M33" s="10"/>
    </row>
    <row r="34" spans="1:15" ht="17.850000000000001" customHeight="1">
      <c r="B34" s="77">
        <v>2016</v>
      </c>
      <c r="C34" s="80">
        <f t="shared" si="0"/>
        <v>-1.0754546286225408E-2</v>
      </c>
      <c r="D34" s="80">
        <f t="shared" si="0"/>
        <v>-6.3206190508799942E-3</v>
      </c>
      <c r="E34" s="80">
        <f t="shared" si="0"/>
        <v>-5.0787309547588588E-3</v>
      </c>
      <c r="F34" s="80">
        <f t="shared" si="0"/>
        <v>-7.8707909511968044E-3</v>
      </c>
      <c r="G34" s="80"/>
      <c r="H34" s="75"/>
      <c r="I34" s="11"/>
      <c r="J34" s="12"/>
      <c r="K34" s="12"/>
      <c r="L34" s="12"/>
      <c r="M34" s="12"/>
    </row>
    <row r="35" spans="1:15" ht="17.850000000000001" customHeight="1">
      <c r="B35" s="77">
        <v>2017</v>
      </c>
      <c r="C35" s="80">
        <f t="shared" si="0"/>
        <v>-2.9901663601147321E-3</v>
      </c>
      <c r="D35" s="80">
        <f t="shared" si="0"/>
        <v>-1.2521794262165042E-2</v>
      </c>
      <c r="E35" s="80">
        <f t="shared" si="0"/>
        <v>-7.3686458778288166E-4</v>
      </c>
      <c r="F35" s="80">
        <f t="shared" si="0"/>
        <v>-1.0432537508349715E-2</v>
      </c>
      <c r="G35" s="80"/>
      <c r="H35" s="75"/>
      <c r="K35" s="77"/>
    </row>
    <row r="36" spans="1:15" ht="17.850000000000001" customHeight="1">
      <c r="B36" s="77">
        <v>2018</v>
      </c>
      <c r="C36" s="80">
        <f t="shared" si="0"/>
        <v>-2.9682153605145034E-3</v>
      </c>
      <c r="D36" s="80">
        <f t="shared" si="0"/>
        <v>-8.9887640449438644E-3</v>
      </c>
      <c r="E36" s="80">
        <f t="shared" si="0"/>
        <v>1.7954280706629078E-3</v>
      </c>
      <c r="F36" s="80">
        <f t="shared" si="0"/>
        <v>-5.4912133002646968E-3</v>
      </c>
      <c r="G36" s="80"/>
      <c r="H36" s="75"/>
    </row>
    <row r="37" spans="1:15" ht="17.850000000000001" customHeight="1">
      <c r="B37" s="77">
        <v>2019</v>
      </c>
      <c r="C37" s="80">
        <f t="shared" si="0"/>
        <v>2.2989076632304206E-2</v>
      </c>
      <c r="D37" s="80">
        <f t="shared" si="0"/>
        <v>3.2468367989852975E-2</v>
      </c>
      <c r="E37" s="80">
        <f t="shared" si="0"/>
        <v>2.6840804238133842E-2</v>
      </c>
      <c r="F37" s="80">
        <f t="shared" si="0"/>
        <v>2.6504008962134007E-2</v>
      </c>
      <c r="G37" s="80"/>
      <c r="H37" s="75"/>
    </row>
    <row r="38" spans="1:15" ht="17.850000000000001" customHeight="1">
      <c r="B38" s="77">
        <v>2020</v>
      </c>
      <c r="C38" s="80">
        <f t="shared" ref="C38:F38" si="1">C19/C18-1</f>
        <v>1.6248709867735744E-2</v>
      </c>
      <c r="D38" s="80">
        <f t="shared" si="1"/>
        <v>4.2700476994810721E-2</v>
      </c>
      <c r="E38" s="80">
        <f t="shared" si="1"/>
        <v>1.3100300831826228E-2</v>
      </c>
      <c r="F38" s="80">
        <f t="shared" si="1"/>
        <v>4.5139615451366133E-2</v>
      </c>
      <c r="G38" s="80"/>
      <c r="H38" s="75"/>
    </row>
    <row r="39" spans="1:15" ht="17.850000000000001" customHeight="1">
      <c r="B39" s="77">
        <v>2021</v>
      </c>
      <c r="C39" s="80">
        <f t="shared" ref="C39:F39" si="2">C20/C19-1</f>
        <v>1.3910432327089106E-2</v>
      </c>
      <c r="D39" s="80">
        <f t="shared" si="2"/>
        <v>-1.6837505641938089E-2</v>
      </c>
      <c r="E39" s="80">
        <f t="shared" si="2"/>
        <v>1.4664260223963277E-2</v>
      </c>
      <c r="F39" s="80">
        <f t="shared" si="2"/>
        <v>-1.3051452293956212E-2</v>
      </c>
      <c r="G39" s="80"/>
      <c r="H39" s="75"/>
    </row>
    <row r="40" spans="1:15" ht="17.850000000000001" customHeight="1">
      <c r="B40" s="77">
        <v>2022</v>
      </c>
      <c r="C40" s="80">
        <f>C21/C20-1</f>
        <v>2.5526865481362293E-2</v>
      </c>
      <c r="D40" s="80">
        <f>D21/D20-1</f>
        <v>1.3579598001317361E-2</v>
      </c>
      <c r="E40" s="80">
        <f>E21/E20-1</f>
        <v>2.7843470175651364E-2</v>
      </c>
      <c r="F40" s="80">
        <f>F21/F20-1</f>
        <v>2.7636526023134822E-2</v>
      </c>
      <c r="G40" s="80"/>
      <c r="H40" s="75"/>
    </row>
    <row r="41" spans="1:15" ht="17.850000000000001" customHeight="1">
      <c r="B41" s="77">
        <v>2023</v>
      </c>
      <c r="C41" s="80">
        <f>C22/C21-1</f>
        <v>9.1896647350200311E-3</v>
      </c>
      <c r="D41" s="80">
        <f t="shared" ref="D41:F41" si="3">D22/D21-1</f>
        <v>2.0946566889851637E-2</v>
      </c>
      <c r="E41" s="80">
        <f t="shared" si="3"/>
        <v>1.4237814770749591E-2</v>
      </c>
      <c r="F41" s="80">
        <f t="shared" si="3"/>
        <v>1.8496583143507994E-2</v>
      </c>
      <c r="G41" s="80"/>
      <c r="H41" s="75"/>
    </row>
    <row r="42" spans="1:15" ht="22.7" customHeight="1">
      <c r="B42" s="79" t="s">
        <v>222</v>
      </c>
      <c r="C42" s="81">
        <f>C23/C49-1</f>
        <v>3.4588433721268741E-2</v>
      </c>
      <c r="D42" s="81">
        <f>D23/D49-1</f>
        <v>8.879770028823164E-2</v>
      </c>
      <c r="E42" s="81">
        <f>E23/E49-1</f>
        <v>3.8760145754662245E-2</v>
      </c>
      <c r="F42" s="81">
        <f>F23/F49-1</f>
        <v>9.2818543695529998E-2</v>
      </c>
      <c r="G42" s="80"/>
      <c r="H42" s="75"/>
      <c r="J42" s="5"/>
    </row>
    <row r="43" spans="1:15" ht="7.5" customHeight="1"/>
    <row r="44" spans="1:15" ht="3.4" customHeight="1">
      <c r="B44" s="82"/>
      <c r="C44" s="82"/>
      <c r="D44" s="82"/>
      <c r="E44" s="82"/>
      <c r="F44" s="82"/>
    </row>
    <row r="45" spans="1:15" ht="23.85" customHeight="1">
      <c r="B45" t="s">
        <v>217</v>
      </c>
    </row>
    <row r="46" spans="1:15" ht="23.85" customHeight="1">
      <c r="B46" t="s">
        <v>223</v>
      </c>
      <c r="K46" s="217"/>
      <c r="L46" s="217"/>
      <c r="M46" s="217"/>
      <c r="N46" s="217"/>
      <c r="O46" s="217"/>
    </row>
    <row r="47" spans="1:15" ht="35.65" customHeight="1">
      <c r="A47" s="374"/>
      <c r="B47" s="438"/>
      <c r="C47" s="320" t="s">
        <v>149</v>
      </c>
      <c r="D47" s="320"/>
      <c r="E47" s="320" t="s">
        <v>150</v>
      </c>
      <c r="F47" s="321"/>
      <c r="G47" s="439"/>
      <c r="H47" s="450"/>
      <c r="I47" s="450"/>
      <c r="K47" s="217"/>
      <c r="L47" s="217"/>
      <c r="M47" s="217"/>
      <c r="N47" s="217"/>
      <c r="O47" s="217"/>
    </row>
    <row r="48" spans="1:15">
      <c r="A48" s="374"/>
      <c r="B48" s="438"/>
      <c r="C48" s="320" t="s">
        <v>28</v>
      </c>
      <c r="D48" s="320" t="s">
        <v>29</v>
      </c>
      <c r="E48" s="320" t="s">
        <v>28</v>
      </c>
      <c r="F48" s="321" t="s">
        <v>29</v>
      </c>
      <c r="G48" s="439"/>
      <c r="H48" s="450"/>
      <c r="I48" s="450"/>
      <c r="K48" s="217"/>
      <c r="L48" s="222"/>
      <c r="M48" s="222"/>
      <c r="N48" s="217"/>
      <c r="O48" s="221"/>
    </row>
    <row r="49" spans="1:15" ht="21.4" customHeight="1">
      <c r="A49" s="374"/>
      <c r="B49" s="438"/>
      <c r="C49" s="322">
        <v>1062.54</v>
      </c>
      <c r="D49" s="322">
        <v>1487.79</v>
      </c>
      <c r="E49" s="320">
        <v>1035.4100000000001</v>
      </c>
      <c r="F49" s="323">
        <v>1391.71</v>
      </c>
      <c r="G49" s="439"/>
      <c r="H49" s="450"/>
      <c r="I49" s="450"/>
      <c r="K49" s="217"/>
      <c r="L49" s="217"/>
      <c r="M49" s="217"/>
      <c r="N49" s="217"/>
      <c r="O49" s="217"/>
    </row>
    <row r="50" spans="1:15" ht="19.7" customHeight="1">
      <c r="A50" s="374"/>
      <c r="B50" s="438"/>
      <c r="C50" s="320"/>
      <c r="D50" s="320"/>
      <c r="E50" s="320"/>
      <c r="F50" s="321"/>
      <c r="G50" s="439"/>
      <c r="H50" s="450"/>
      <c r="I50" s="450"/>
      <c r="K50" s="217"/>
      <c r="L50" s="217"/>
      <c r="M50" s="217"/>
      <c r="N50" s="217"/>
      <c r="O50" s="217"/>
    </row>
    <row r="51" spans="1:15">
      <c r="A51" s="374"/>
      <c r="B51" s="438"/>
      <c r="C51" s="438"/>
      <c r="D51" s="438"/>
      <c r="E51" s="438"/>
      <c r="F51" s="439"/>
      <c r="G51" s="439"/>
      <c r="H51" s="450"/>
      <c r="I51" s="450"/>
      <c r="K51" s="217"/>
      <c r="L51" s="217"/>
      <c r="M51" s="217"/>
      <c r="N51" s="217"/>
      <c r="O51" s="217"/>
    </row>
    <row r="52" spans="1:15">
      <c r="A52" s="374"/>
      <c r="B52" s="439"/>
      <c r="C52" s="439"/>
      <c r="D52" s="439"/>
      <c r="E52" s="439"/>
      <c r="F52" s="439"/>
      <c r="G52" s="439"/>
      <c r="H52" s="451"/>
      <c r="I52" s="450"/>
      <c r="K52" s="217"/>
      <c r="L52" s="217"/>
      <c r="M52" s="217"/>
      <c r="N52" s="217"/>
      <c r="O52" s="217"/>
    </row>
    <row r="53" spans="1:15">
      <c r="A53" s="374"/>
      <c r="B53" s="439"/>
      <c r="C53" s="439"/>
      <c r="D53" s="439"/>
      <c r="E53" s="439"/>
      <c r="F53" s="439"/>
      <c r="G53" s="439"/>
      <c r="H53" s="440"/>
      <c r="I53" s="440"/>
      <c r="K53" s="217"/>
      <c r="L53" s="217"/>
      <c r="M53" s="217"/>
      <c r="N53" s="217"/>
      <c r="O53" s="217"/>
    </row>
    <row r="54" spans="1:15">
      <c r="A54" s="374"/>
      <c r="B54" s="439"/>
      <c r="C54" s="439"/>
      <c r="D54" s="439"/>
      <c r="E54" s="439"/>
      <c r="F54" s="439"/>
      <c r="G54" s="439"/>
      <c r="H54" s="440"/>
      <c r="I54" s="440"/>
      <c r="K54" s="217"/>
      <c r="L54" s="217"/>
      <c r="M54" s="217"/>
      <c r="N54" s="217"/>
      <c r="O54" s="217"/>
    </row>
    <row r="55" spans="1:15">
      <c r="A55" s="374"/>
      <c r="B55" s="439"/>
      <c r="C55" s="439"/>
      <c r="D55" s="439"/>
      <c r="E55" s="439"/>
      <c r="F55" s="439"/>
      <c r="G55" s="440"/>
      <c r="H55" s="440"/>
      <c r="I55" s="440"/>
      <c r="K55" s="217"/>
      <c r="L55" s="217"/>
      <c r="M55" s="217"/>
      <c r="N55" s="217"/>
      <c r="O55" s="217"/>
    </row>
    <row r="56" spans="1:15">
      <c r="A56" s="374"/>
      <c r="B56" s="439"/>
      <c r="C56" s="439"/>
      <c r="D56" s="439"/>
      <c r="E56" s="439"/>
      <c r="F56" s="439"/>
      <c r="G56" s="440"/>
      <c r="H56" s="440"/>
      <c r="I56" s="440"/>
      <c r="K56" s="217"/>
      <c r="L56" s="217"/>
      <c r="M56" s="217"/>
      <c r="N56" s="217"/>
      <c r="O56" s="217"/>
    </row>
    <row r="57" spans="1:15">
      <c r="A57" s="374"/>
      <c r="B57" s="439"/>
      <c r="C57" s="439"/>
      <c r="D57" s="439"/>
      <c r="E57" s="439"/>
      <c r="F57" s="439"/>
      <c r="G57" s="440"/>
      <c r="H57" s="440"/>
      <c r="I57" s="440"/>
      <c r="K57" s="217"/>
      <c r="L57" s="217"/>
      <c r="M57" s="217"/>
      <c r="N57" s="217"/>
      <c r="O57" s="217"/>
    </row>
    <row r="58" spans="1:15">
      <c r="A58" s="361"/>
      <c r="B58" s="436"/>
      <c r="C58" s="437"/>
      <c r="D58" s="437"/>
      <c r="E58" s="437"/>
      <c r="F58" s="437"/>
      <c r="G58" s="435"/>
      <c r="H58" s="218"/>
      <c r="I58" s="218"/>
      <c r="K58" s="217"/>
      <c r="L58" s="217"/>
      <c r="M58" s="217"/>
      <c r="N58" s="217"/>
      <c r="O58" s="217"/>
    </row>
    <row r="59" spans="1:15">
      <c r="B59" s="436"/>
      <c r="C59" s="436"/>
      <c r="D59" s="436"/>
      <c r="E59" s="436"/>
      <c r="F59" s="436"/>
      <c r="G59" s="218"/>
      <c r="H59" s="218"/>
      <c r="I59" s="218"/>
    </row>
    <row r="60" spans="1:15">
      <c r="B60" s="436"/>
      <c r="C60" s="436"/>
      <c r="D60" s="436"/>
      <c r="E60" s="436"/>
      <c r="F60" s="436"/>
      <c r="G60" s="218"/>
    </row>
    <row r="61" spans="1:15">
      <c r="B61" s="361"/>
      <c r="C61" s="361"/>
      <c r="D61" s="361"/>
      <c r="E61" s="361"/>
      <c r="F61" s="361"/>
      <c r="G61" s="218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E7030-4665-4B58-AF66-6A3399619E74}">
  <sheetPr>
    <pageSetUpPr autoPageBreaks="0" fitToPage="1"/>
  </sheetPr>
  <dimension ref="A1:HV129"/>
  <sheetViews>
    <sheetView showGridLines="0" showRowColHeaders="0" showOutlineSymbols="0" zoomScaleNormal="100" workbookViewId="0">
      <pane ySplit="9" topLeftCell="A64" activePane="bottomLeft" state="frozen"/>
      <selection activeCell="K51" sqref="K51"/>
      <selection pane="bottomLeft" activeCell="K85" sqref="K85"/>
    </sheetView>
  </sheetViews>
  <sheetFormatPr baseColWidth="10" defaultColWidth="11.42578125" defaultRowHeight="15.75"/>
  <cols>
    <col min="1" max="1" width="2.7109375" style="389" customWidth="1"/>
    <col min="2" max="2" width="8" style="395" customWidth="1"/>
    <col min="3" max="3" width="24.7109375" style="389" customWidth="1"/>
    <col min="4" max="9" width="15.7109375" style="389" customWidth="1"/>
    <col min="10" max="16384" width="11.42578125" style="389"/>
  </cols>
  <sheetData>
    <row r="1" spans="1:230" s="378" customFormat="1" ht="15.75" customHeight="1">
      <c r="B1" s="379"/>
      <c r="E1" s="380"/>
      <c r="G1" s="380"/>
      <c r="I1" s="380"/>
    </row>
    <row r="2" spans="1:230" s="378" customFormat="1">
      <c r="B2" s="379"/>
      <c r="E2" s="380"/>
      <c r="G2" s="380"/>
      <c r="I2" s="380"/>
    </row>
    <row r="3" spans="1:230" s="378" customFormat="1" ht="18.75">
      <c r="B3" s="381"/>
      <c r="C3" s="382" t="s">
        <v>46</v>
      </c>
      <c r="D3" s="383"/>
      <c r="E3" s="384"/>
      <c r="F3" s="383"/>
      <c r="G3" s="384"/>
      <c r="H3" s="383"/>
      <c r="I3" s="384"/>
    </row>
    <row r="4" spans="1:230" s="378" customFormat="1">
      <c r="B4" s="379"/>
      <c r="C4" s="385"/>
      <c r="D4" s="383"/>
      <c r="E4" s="384"/>
      <c r="F4" s="383"/>
      <c r="G4" s="384"/>
      <c r="H4" s="383"/>
      <c r="I4" s="384"/>
    </row>
    <row r="5" spans="1:230" s="378" customFormat="1" ht="18.75">
      <c r="B5" s="456" t="s">
        <v>225</v>
      </c>
      <c r="C5" s="386"/>
      <c r="D5" s="383"/>
      <c r="E5" s="384"/>
      <c r="F5" s="383"/>
      <c r="G5" s="384"/>
      <c r="H5" s="383"/>
      <c r="I5" s="384"/>
      <c r="K5" s="7" t="s">
        <v>168</v>
      </c>
    </row>
    <row r="6" spans="1:230" ht="9" customHeight="1">
      <c r="A6" s="387"/>
      <c r="B6" s="388"/>
      <c r="C6" s="443"/>
      <c r="D6" s="444"/>
      <c r="E6" s="445"/>
      <c r="F6" s="444"/>
      <c r="G6" s="445"/>
      <c r="H6" s="444"/>
      <c r="I6" s="445"/>
    </row>
    <row r="7" spans="1:230" ht="38.1" customHeight="1">
      <c r="A7" s="387"/>
      <c r="B7" s="511" t="s">
        <v>157</v>
      </c>
      <c r="C7" s="513" t="s">
        <v>47</v>
      </c>
      <c r="D7" s="427" t="s">
        <v>48</v>
      </c>
      <c r="E7" s="428"/>
      <c r="F7" s="429" t="s">
        <v>49</v>
      </c>
      <c r="G7" s="430"/>
      <c r="H7" s="457" t="s">
        <v>50</v>
      </c>
      <c r="I7" s="458"/>
    </row>
    <row r="8" spans="1:230" ht="36.75" customHeight="1">
      <c r="A8" s="387"/>
      <c r="B8" s="512"/>
      <c r="C8" s="514"/>
      <c r="D8" s="459" t="s">
        <v>7</v>
      </c>
      <c r="E8" s="460" t="s">
        <v>51</v>
      </c>
      <c r="F8" s="461" t="s">
        <v>7</v>
      </c>
      <c r="G8" s="462" t="s">
        <v>51</v>
      </c>
      <c r="H8" s="463" t="s">
        <v>7</v>
      </c>
      <c r="I8" s="464" t="s">
        <v>51</v>
      </c>
    </row>
    <row r="9" spans="1:230" ht="24" hidden="1" customHeight="1">
      <c r="B9" s="390"/>
      <c r="C9" s="391"/>
      <c r="D9" s="392"/>
      <c r="E9" s="393"/>
      <c r="F9" s="392"/>
      <c r="G9" s="393"/>
      <c r="H9" s="392"/>
      <c r="I9" s="393"/>
    </row>
    <row r="10" spans="1:230" s="399" customFormat="1" ht="18" customHeight="1">
      <c r="A10" s="394"/>
      <c r="B10" s="395"/>
      <c r="C10" s="396" t="s">
        <v>52</v>
      </c>
      <c r="D10" s="465">
        <v>206462</v>
      </c>
      <c r="E10" s="466">
        <v>1072.9863973031356</v>
      </c>
      <c r="F10" s="467">
        <v>983262</v>
      </c>
      <c r="G10" s="468">
        <v>1304.7918438320617</v>
      </c>
      <c r="H10" s="469">
        <v>394173</v>
      </c>
      <c r="I10" s="470">
        <v>829.76557344110324</v>
      </c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394"/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4"/>
      <c r="DA10" s="394"/>
      <c r="DB10" s="394"/>
      <c r="DC10" s="394"/>
      <c r="DD10" s="394"/>
      <c r="DE10" s="394"/>
      <c r="DF10" s="394"/>
      <c r="DG10" s="394"/>
      <c r="DH10" s="394"/>
      <c r="DI10" s="394"/>
      <c r="DJ10" s="394"/>
      <c r="DK10" s="394"/>
      <c r="DL10" s="394"/>
      <c r="DM10" s="394"/>
      <c r="DN10" s="394"/>
      <c r="DO10" s="394"/>
      <c r="DP10" s="394"/>
      <c r="DQ10" s="394"/>
      <c r="DR10" s="394"/>
      <c r="DS10" s="394"/>
      <c r="DT10" s="394"/>
      <c r="DU10" s="394"/>
      <c r="DV10" s="394"/>
      <c r="DW10" s="394"/>
      <c r="DX10" s="394"/>
      <c r="DY10" s="394"/>
      <c r="DZ10" s="394"/>
      <c r="EA10" s="394"/>
      <c r="EB10" s="394"/>
      <c r="EC10" s="394"/>
      <c r="ED10" s="394"/>
      <c r="EE10" s="394"/>
      <c r="EF10" s="394"/>
      <c r="EG10" s="394"/>
      <c r="EH10" s="394"/>
      <c r="EI10" s="394"/>
      <c r="EJ10" s="394"/>
      <c r="EK10" s="394"/>
      <c r="EL10" s="394"/>
      <c r="EM10" s="394"/>
      <c r="EN10" s="394"/>
      <c r="EO10" s="394"/>
      <c r="EP10" s="394"/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  <c r="HJ10" s="394"/>
      <c r="HK10" s="394"/>
      <c r="HL10" s="394"/>
      <c r="HM10" s="394"/>
      <c r="HN10" s="394"/>
      <c r="HO10" s="394"/>
      <c r="HP10" s="394"/>
      <c r="HQ10" s="394"/>
      <c r="HR10" s="394"/>
      <c r="HS10" s="394"/>
      <c r="HT10" s="394"/>
      <c r="HU10" s="394"/>
      <c r="HV10" s="394"/>
    </row>
    <row r="11" spans="1:230" s="400" customFormat="1" ht="18" customHeight="1">
      <c r="B11" s="395">
        <v>4</v>
      </c>
      <c r="C11" s="401" t="s">
        <v>53</v>
      </c>
      <c r="D11" s="402">
        <v>10573</v>
      </c>
      <c r="E11" s="403">
        <v>1065.5876458904756</v>
      </c>
      <c r="F11" s="402">
        <v>69983</v>
      </c>
      <c r="G11" s="403">
        <v>1185.4769794092851</v>
      </c>
      <c r="H11" s="402">
        <v>28905</v>
      </c>
      <c r="I11" s="403">
        <v>758.10622937208086</v>
      </c>
    </row>
    <row r="12" spans="1:230" s="400" customFormat="1" ht="18" customHeight="1">
      <c r="B12" s="395">
        <v>11</v>
      </c>
      <c r="C12" s="401" t="s">
        <v>54</v>
      </c>
      <c r="D12" s="402">
        <v>34546</v>
      </c>
      <c r="E12" s="403">
        <v>1154.8061219822844</v>
      </c>
      <c r="F12" s="402">
        <v>126577</v>
      </c>
      <c r="G12" s="403">
        <v>1481.9931382478649</v>
      </c>
      <c r="H12" s="402">
        <v>56952</v>
      </c>
      <c r="I12" s="403">
        <v>930.4174661118135</v>
      </c>
    </row>
    <row r="13" spans="1:230" s="400" customFormat="1" ht="18" customHeight="1">
      <c r="B13" s="395">
        <v>14</v>
      </c>
      <c r="C13" s="401" t="s">
        <v>55</v>
      </c>
      <c r="D13" s="402">
        <v>15841</v>
      </c>
      <c r="E13" s="403">
        <v>1010.3031109147149</v>
      </c>
      <c r="F13" s="402">
        <v>112283</v>
      </c>
      <c r="G13" s="403">
        <v>1202.7218911144164</v>
      </c>
      <c r="H13" s="402">
        <v>42834</v>
      </c>
      <c r="I13" s="403">
        <v>770.10620628472691</v>
      </c>
    </row>
    <row r="14" spans="1:230" s="400" customFormat="1" ht="18" customHeight="1">
      <c r="B14" s="395">
        <v>18</v>
      </c>
      <c r="C14" s="401" t="s">
        <v>56</v>
      </c>
      <c r="D14" s="402">
        <v>22507</v>
      </c>
      <c r="E14" s="403">
        <v>1077.0354916248277</v>
      </c>
      <c r="F14" s="402">
        <v>121682</v>
      </c>
      <c r="G14" s="403">
        <v>1232.2396075837019</v>
      </c>
      <c r="H14" s="402">
        <v>45063</v>
      </c>
      <c r="I14" s="403">
        <v>753.91869693540161</v>
      </c>
    </row>
    <row r="15" spans="1:230" s="400" customFormat="1" ht="18" customHeight="1">
      <c r="B15" s="395">
        <v>21</v>
      </c>
      <c r="C15" s="401" t="s">
        <v>57</v>
      </c>
      <c r="D15" s="402">
        <v>12500</v>
      </c>
      <c r="E15" s="403">
        <v>1013.0788231999999</v>
      </c>
      <c r="F15" s="402">
        <v>61126</v>
      </c>
      <c r="G15" s="403">
        <v>1331.1676180348788</v>
      </c>
      <c r="H15" s="402">
        <v>25074</v>
      </c>
      <c r="I15" s="403">
        <v>851.3477454733985</v>
      </c>
    </row>
    <row r="16" spans="1:230" s="400" customFormat="1" ht="18" customHeight="1">
      <c r="B16" s="395">
        <v>23</v>
      </c>
      <c r="C16" s="401" t="s">
        <v>58</v>
      </c>
      <c r="D16" s="402">
        <v>21488</v>
      </c>
      <c r="E16" s="403">
        <v>1002.7415580789278</v>
      </c>
      <c r="F16" s="402">
        <v>84561</v>
      </c>
      <c r="G16" s="403">
        <v>1192.7673168481926</v>
      </c>
      <c r="H16" s="402">
        <v>35856</v>
      </c>
      <c r="I16" s="403">
        <v>794.04991744756785</v>
      </c>
    </row>
    <row r="17" spans="1:230" s="400" customFormat="1" ht="18" customHeight="1">
      <c r="B17" s="395">
        <v>29</v>
      </c>
      <c r="C17" s="401" t="s">
        <v>59</v>
      </c>
      <c r="D17" s="402">
        <v>30054</v>
      </c>
      <c r="E17" s="403">
        <v>1137.3396858987157</v>
      </c>
      <c r="F17" s="402">
        <v>176488</v>
      </c>
      <c r="G17" s="403">
        <v>1316.1310744073248</v>
      </c>
      <c r="H17" s="402">
        <v>67526</v>
      </c>
      <c r="I17" s="403">
        <v>825.91416343334424</v>
      </c>
    </row>
    <row r="18" spans="1:230" s="400" customFormat="1" ht="18" customHeight="1">
      <c r="B18" s="395">
        <v>41</v>
      </c>
      <c r="C18" s="401" t="s">
        <v>60</v>
      </c>
      <c r="D18" s="402">
        <v>58953</v>
      </c>
      <c r="E18" s="403">
        <v>1047.1642645836516</v>
      </c>
      <c r="F18" s="402">
        <v>230562</v>
      </c>
      <c r="G18" s="403">
        <v>1357.1371910809237</v>
      </c>
      <c r="H18" s="402">
        <v>91963</v>
      </c>
      <c r="I18" s="403">
        <v>865.7785718169265</v>
      </c>
    </row>
    <row r="19" spans="1:230" s="400" customFormat="1" ht="18" hidden="1" customHeight="1">
      <c r="B19" s="395"/>
      <c r="C19" s="401"/>
      <c r="D19" s="402"/>
      <c r="E19" s="403"/>
      <c r="F19" s="402"/>
      <c r="G19" s="403"/>
      <c r="H19" s="402"/>
      <c r="I19" s="403"/>
    </row>
    <row r="20" spans="1:230" s="399" customFormat="1" ht="18" customHeight="1">
      <c r="A20" s="394"/>
      <c r="B20" s="395"/>
      <c r="C20" s="396" t="s">
        <v>61</v>
      </c>
      <c r="D20" s="465">
        <v>21532</v>
      </c>
      <c r="E20" s="466">
        <v>1221.1082858071707</v>
      </c>
      <c r="F20" s="467">
        <v>207615</v>
      </c>
      <c r="G20" s="468">
        <v>1515.6048220022637</v>
      </c>
      <c r="H20" s="469">
        <v>73038</v>
      </c>
      <c r="I20" s="470">
        <v>944.31299570086799</v>
      </c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  <c r="HJ20" s="394"/>
      <c r="HK20" s="394"/>
      <c r="HL20" s="394"/>
      <c r="HM20" s="394"/>
      <c r="HN20" s="394"/>
      <c r="HO20" s="394"/>
      <c r="HP20" s="394"/>
      <c r="HQ20" s="394"/>
      <c r="HR20" s="394"/>
      <c r="HS20" s="394"/>
      <c r="HT20" s="394"/>
      <c r="HU20" s="394"/>
      <c r="HV20" s="394"/>
    </row>
    <row r="21" spans="1:230" s="400" customFormat="1" ht="18" customHeight="1">
      <c r="B21" s="395">
        <v>22</v>
      </c>
      <c r="C21" s="401" t="s">
        <v>62</v>
      </c>
      <c r="D21" s="402">
        <v>4948</v>
      </c>
      <c r="E21" s="403">
        <v>1115.4733811641067</v>
      </c>
      <c r="F21" s="402">
        <v>34923</v>
      </c>
      <c r="G21" s="403">
        <v>1379.1043192165619</v>
      </c>
      <c r="H21" s="402">
        <v>12883</v>
      </c>
      <c r="I21" s="403">
        <v>871.24500892649223</v>
      </c>
    </row>
    <row r="22" spans="1:230" s="400" customFormat="1" ht="18" customHeight="1">
      <c r="B22" s="395">
        <v>40</v>
      </c>
      <c r="C22" s="401" t="s">
        <v>63</v>
      </c>
      <c r="D22" s="402">
        <v>3409</v>
      </c>
      <c r="E22" s="403">
        <v>1107.7897682604871</v>
      </c>
      <c r="F22" s="402">
        <v>23297</v>
      </c>
      <c r="G22" s="403">
        <v>1395.0518581791648</v>
      </c>
      <c r="H22" s="402">
        <v>8149</v>
      </c>
      <c r="I22" s="403">
        <v>857.2141489753343</v>
      </c>
    </row>
    <row r="23" spans="1:230" s="400" customFormat="1" ht="18" customHeight="1">
      <c r="B23" s="395">
        <v>50</v>
      </c>
      <c r="C23" s="401" t="s">
        <v>64</v>
      </c>
      <c r="D23" s="402">
        <v>13175</v>
      </c>
      <c r="E23" s="403">
        <v>1290.101404174573</v>
      </c>
      <c r="F23" s="402">
        <v>149395</v>
      </c>
      <c r="G23" s="403">
        <v>1566.3128741925771</v>
      </c>
      <c r="H23" s="402">
        <v>52006</v>
      </c>
      <c r="I23" s="403">
        <v>976.06132042456647</v>
      </c>
    </row>
    <row r="24" spans="1:230" s="400" customFormat="1" ht="18" hidden="1" customHeight="1">
      <c r="B24" s="395"/>
      <c r="C24" s="401"/>
      <c r="D24" s="402"/>
      <c r="E24" s="403"/>
      <c r="F24" s="402"/>
      <c r="G24" s="403"/>
      <c r="H24" s="402"/>
      <c r="I24" s="403"/>
    </row>
    <row r="25" spans="1:230" s="399" customFormat="1" ht="18" customHeight="1">
      <c r="A25" s="394"/>
      <c r="B25" s="395">
        <v>33</v>
      </c>
      <c r="C25" s="396" t="s">
        <v>65</v>
      </c>
      <c r="D25" s="465">
        <v>26379</v>
      </c>
      <c r="E25" s="466">
        <v>1316.6827248948027</v>
      </c>
      <c r="F25" s="467">
        <v>186030</v>
      </c>
      <c r="G25" s="468">
        <v>1714.0072735042736</v>
      </c>
      <c r="H25" s="469">
        <v>77156</v>
      </c>
      <c r="I25" s="470">
        <v>1029.1565736948519</v>
      </c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  <c r="HJ25" s="394"/>
      <c r="HK25" s="394"/>
      <c r="HL25" s="394"/>
      <c r="HM25" s="394"/>
      <c r="HN25" s="394"/>
      <c r="HO25" s="394"/>
      <c r="HP25" s="394"/>
      <c r="HQ25" s="394"/>
      <c r="HR25" s="394"/>
      <c r="HS25" s="394"/>
      <c r="HT25" s="394"/>
      <c r="HU25" s="394"/>
      <c r="HV25" s="394"/>
    </row>
    <row r="26" spans="1:230" s="399" customFormat="1" ht="18" hidden="1" customHeight="1">
      <c r="A26" s="394"/>
      <c r="B26" s="395"/>
      <c r="C26" s="396"/>
      <c r="D26" s="465"/>
      <c r="E26" s="466"/>
      <c r="F26" s="467"/>
      <c r="G26" s="468"/>
      <c r="H26" s="469"/>
      <c r="I26" s="470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  <c r="HP26" s="394"/>
      <c r="HQ26" s="394"/>
      <c r="HR26" s="394"/>
      <c r="HS26" s="394"/>
      <c r="HT26" s="394"/>
      <c r="HU26" s="394"/>
      <c r="HV26" s="394"/>
    </row>
    <row r="27" spans="1:230" s="399" customFormat="1" ht="18" customHeight="1">
      <c r="A27" s="394"/>
      <c r="B27" s="395">
        <v>7</v>
      </c>
      <c r="C27" s="396" t="s">
        <v>205</v>
      </c>
      <c r="D27" s="465">
        <v>17859</v>
      </c>
      <c r="E27" s="466">
        <v>1089.9575502547737</v>
      </c>
      <c r="F27" s="467">
        <v>138802</v>
      </c>
      <c r="G27" s="468">
        <v>1331.7064197201769</v>
      </c>
      <c r="H27" s="469">
        <v>45383</v>
      </c>
      <c r="I27" s="470">
        <v>809.33023929665296</v>
      </c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  <c r="HJ27" s="394"/>
      <c r="HK27" s="394"/>
      <c r="HL27" s="394"/>
      <c r="HM27" s="394"/>
      <c r="HN27" s="394"/>
      <c r="HO27" s="394"/>
      <c r="HP27" s="394"/>
      <c r="HQ27" s="394"/>
      <c r="HR27" s="394"/>
      <c r="HS27" s="394"/>
      <c r="HT27" s="394"/>
      <c r="HU27" s="394"/>
      <c r="HV27" s="394"/>
    </row>
    <row r="28" spans="1:230" s="399" customFormat="1" ht="18" hidden="1" customHeight="1">
      <c r="A28" s="394"/>
      <c r="B28" s="395"/>
      <c r="C28" s="396"/>
      <c r="D28" s="465"/>
      <c r="E28" s="466"/>
      <c r="F28" s="467"/>
      <c r="G28" s="468"/>
      <c r="H28" s="469"/>
      <c r="I28" s="470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  <c r="HJ28" s="394"/>
      <c r="HK28" s="394"/>
      <c r="HL28" s="394"/>
      <c r="HM28" s="394"/>
      <c r="HN28" s="394"/>
      <c r="HO28" s="394"/>
      <c r="HP28" s="394"/>
      <c r="HQ28" s="394"/>
      <c r="HR28" s="394"/>
      <c r="HS28" s="394"/>
      <c r="HT28" s="394"/>
      <c r="HU28" s="394"/>
      <c r="HV28" s="394"/>
    </row>
    <row r="29" spans="1:230" s="399" customFormat="1" ht="18" customHeight="1">
      <c r="A29" s="394"/>
      <c r="B29" s="395"/>
      <c r="C29" s="396" t="s">
        <v>66</v>
      </c>
      <c r="D29" s="465">
        <v>53878</v>
      </c>
      <c r="E29" s="466">
        <v>1107.1129405323138</v>
      </c>
      <c r="F29" s="467">
        <v>207071</v>
      </c>
      <c r="G29" s="468">
        <v>1329.9845175326338</v>
      </c>
      <c r="H29" s="469">
        <v>83130</v>
      </c>
      <c r="I29" s="470">
        <v>842.56248526404465</v>
      </c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  <c r="HJ29" s="394"/>
      <c r="HK29" s="394"/>
      <c r="HL29" s="394"/>
      <c r="HM29" s="394"/>
      <c r="HN29" s="394"/>
      <c r="HO29" s="394"/>
      <c r="HP29" s="394"/>
      <c r="HQ29" s="394"/>
      <c r="HR29" s="394"/>
      <c r="HS29" s="394"/>
      <c r="HT29" s="394"/>
      <c r="HU29" s="394"/>
      <c r="HV29" s="394"/>
    </row>
    <row r="30" spans="1:230" s="400" customFormat="1" ht="18" customHeight="1">
      <c r="B30" s="395">
        <v>35</v>
      </c>
      <c r="C30" s="401" t="s">
        <v>67</v>
      </c>
      <c r="D30" s="402">
        <v>30124</v>
      </c>
      <c r="E30" s="403">
        <v>1159.4256785287478</v>
      </c>
      <c r="F30" s="402">
        <v>107348</v>
      </c>
      <c r="G30" s="403">
        <v>1351.4531534821328</v>
      </c>
      <c r="H30" s="402">
        <v>42845</v>
      </c>
      <c r="I30" s="403">
        <v>850.9810206558526</v>
      </c>
    </row>
    <row r="31" spans="1:230" s="400" customFormat="1" ht="18" customHeight="1">
      <c r="B31" s="395">
        <v>38</v>
      </c>
      <c r="C31" s="401" t="s">
        <v>68</v>
      </c>
      <c r="D31" s="402">
        <v>23754</v>
      </c>
      <c r="E31" s="403">
        <v>1040.7717382335607</v>
      </c>
      <c r="F31" s="402">
        <v>99723</v>
      </c>
      <c r="G31" s="403">
        <v>1306.8743510524152</v>
      </c>
      <c r="H31" s="402">
        <v>40285</v>
      </c>
      <c r="I31" s="403">
        <v>833.60897530098055</v>
      </c>
    </row>
    <row r="32" spans="1:230" s="400" customFormat="1" ht="18" hidden="1" customHeight="1">
      <c r="B32" s="395"/>
      <c r="C32" s="401"/>
      <c r="D32" s="402"/>
      <c r="E32" s="403"/>
      <c r="F32" s="402"/>
      <c r="G32" s="403"/>
      <c r="H32" s="402"/>
      <c r="I32" s="403"/>
    </row>
    <row r="33" spans="1:230" s="399" customFormat="1" ht="18" customHeight="1">
      <c r="A33" s="394"/>
      <c r="B33" s="395">
        <v>39</v>
      </c>
      <c r="C33" s="396" t="s">
        <v>69</v>
      </c>
      <c r="D33" s="465">
        <v>13051</v>
      </c>
      <c r="E33" s="466">
        <v>1216.2058156463104</v>
      </c>
      <c r="F33" s="467">
        <v>92391</v>
      </c>
      <c r="G33" s="468">
        <v>1532.4329467155892</v>
      </c>
      <c r="H33" s="469">
        <v>34967</v>
      </c>
      <c r="I33" s="470">
        <v>947.6179011639548</v>
      </c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  <c r="HJ33" s="394"/>
      <c r="HK33" s="394"/>
      <c r="HL33" s="394"/>
      <c r="HM33" s="394"/>
      <c r="HN33" s="394"/>
      <c r="HO33" s="394"/>
      <c r="HP33" s="394"/>
      <c r="HQ33" s="394"/>
      <c r="HR33" s="394"/>
      <c r="HS33" s="394"/>
      <c r="HT33" s="394"/>
      <c r="HU33" s="394"/>
      <c r="HV33" s="394"/>
    </row>
    <row r="34" spans="1:230" s="399" customFormat="1" ht="18" hidden="1" customHeight="1">
      <c r="A34" s="394"/>
      <c r="B34" s="395"/>
      <c r="C34" s="396"/>
      <c r="D34" s="465"/>
      <c r="E34" s="466"/>
      <c r="F34" s="467"/>
      <c r="G34" s="468"/>
      <c r="H34" s="469"/>
      <c r="I34" s="470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  <c r="HJ34" s="394"/>
      <c r="HK34" s="394"/>
      <c r="HL34" s="394"/>
      <c r="HM34" s="394"/>
      <c r="HN34" s="394"/>
      <c r="HO34" s="394"/>
      <c r="HP34" s="394"/>
      <c r="HQ34" s="394"/>
      <c r="HR34" s="394"/>
      <c r="HS34" s="394"/>
      <c r="HT34" s="394"/>
      <c r="HU34" s="394"/>
      <c r="HV34" s="394"/>
    </row>
    <row r="35" spans="1:230" s="399" customFormat="1" ht="18" customHeight="1">
      <c r="A35" s="394"/>
      <c r="B35" s="395"/>
      <c r="C35" s="396" t="s">
        <v>70</v>
      </c>
      <c r="D35" s="465">
        <v>46673</v>
      </c>
      <c r="E35" s="466">
        <v>1158.7218914575881</v>
      </c>
      <c r="F35" s="467">
        <v>406708</v>
      </c>
      <c r="G35" s="468">
        <v>1436.9555509358063</v>
      </c>
      <c r="H35" s="469">
        <v>149163</v>
      </c>
      <c r="I35" s="470">
        <v>893.60957603427187</v>
      </c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  <c r="HJ35" s="394"/>
      <c r="HK35" s="394"/>
      <c r="HL35" s="394"/>
      <c r="HM35" s="394"/>
      <c r="HN35" s="394"/>
      <c r="HO35" s="394"/>
      <c r="HP35" s="394"/>
      <c r="HQ35" s="394"/>
      <c r="HR35" s="394"/>
      <c r="HS35" s="394"/>
      <c r="HT35" s="394"/>
      <c r="HU35" s="394"/>
      <c r="HV35" s="394"/>
    </row>
    <row r="36" spans="1:230" s="400" customFormat="1" ht="18" customHeight="1">
      <c r="B36" s="395">
        <v>5</v>
      </c>
      <c r="C36" s="401" t="s">
        <v>71</v>
      </c>
      <c r="D36" s="402">
        <v>3132</v>
      </c>
      <c r="E36" s="403">
        <v>1037.5457024265645</v>
      </c>
      <c r="F36" s="402">
        <v>25162</v>
      </c>
      <c r="G36" s="403">
        <v>1251.7859939591447</v>
      </c>
      <c r="H36" s="402">
        <v>9633</v>
      </c>
      <c r="I36" s="403">
        <v>824.05741098307885</v>
      </c>
    </row>
    <row r="37" spans="1:230" s="400" customFormat="1" ht="18" customHeight="1">
      <c r="B37" s="395">
        <v>9</v>
      </c>
      <c r="C37" s="401" t="s">
        <v>72</v>
      </c>
      <c r="D37" s="402">
        <v>5030</v>
      </c>
      <c r="E37" s="403">
        <v>1292.5790377733599</v>
      </c>
      <c r="F37" s="402">
        <v>64362</v>
      </c>
      <c r="G37" s="403">
        <v>1529.4207134644666</v>
      </c>
      <c r="H37" s="402">
        <v>20710</v>
      </c>
      <c r="I37" s="403">
        <v>923.94812940608392</v>
      </c>
    </row>
    <row r="38" spans="1:230" s="400" customFormat="1" ht="18" customHeight="1">
      <c r="B38" s="395">
        <v>24</v>
      </c>
      <c r="C38" s="401" t="s">
        <v>73</v>
      </c>
      <c r="D38" s="402">
        <v>13447</v>
      </c>
      <c r="E38" s="403">
        <v>1226.1199628169852</v>
      </c>
      <c r="F38" s="402">
        <v>87391</v>
      </c>
      <c r="G38" s="403">
        <v>1442.2201709558194</v>
      </c>
      <c r="H38" s="402">
        <v>34122</v>
      </c>
      <c r="I38" s="403">
        <v>873.2620661157024</v>
      </c>
    </row>
    <row r="39" spans="1:230" s="400" customFormat="1" ht="18" customHeight="1">
      <c r="B39" s="395">
        <v>34</v>
      </c>
      <c r="C39" s="401" t="s">
        <v>74</v>
      </c>
      <c r="D39" s="402">
        <v>3894</v>
      </c>
      <c r="E39" s="403">
        <v>1126.8494042116076</v>
      </c>
      <c r="F39" s="402">
        <v>27894</v>
      </c>
      <c r="G39" s="403">
        <v>1482.2700605865064</v>
      </c>
      <c r="H39" s="402">
        <v>10255</v>
      </c>
      <c r="I39" s="403">
        <v>925.25991516333477</v>
      </c>
    </row>
    <row r="40" spans="1:230" s="400" customFormat="1" ht="18" customHeight="1">
      <c r="B40" s="395">
        <v>37</v>
      </c>
      <c r="C40" s="401" t="s">
        <v>75</v>
      </c>
      <c r="D40" s="402">
        <v>5357</v>
      </c>
      <c r="E40" s="403">
        <v>1092.2290069068508</v>
      </c>
      <c r="F40" s="402">
        <v>53432</v>
      </c>
      <c r="G40" s="403">
        <v>1330.1946092229375</v>
      </c>
      <c r="H40" s="402">
        <v>20013</v>
      </c>
      <c r="I40" s="403">
        <v>852.12843701593965</v>
      </c>
    </row>
    <row r="41" spans="1:230" s="400" customFormat="1" ht="18" customHeight="1">
      <c r="B41" s="395">
        <v>40</v>
      </c>
      <c r="C41" s="401" t="s">
        <v>76</v>
      </c>
      <c r="D41" s="402">
        <v>2567</v>
      </c>
      <c r="E41" s="403">
        <v>1065.9401402415269</v>
      </c>
      <c r="F41" s="402">
        <v>23039</v>
      </c>
      <c r="G41" s="403">
        <v>1372.7977442597335</v>
      </c>
      <c r="H41" s="402">
        <v>8383</v>
      </c>
      <c r="I41" s="403">
        <v>856.18699391625898</v>
      </c>
    </row>
    <row r="42" spans="1:230" s="400" customFormat="1" ht="18" customHeight="1">
      <c r="B42" s="395">
        <v>42</v>
      </c>
      <c r="C42" s="401" t="s">
        <v>77</v>
      </c>
      <c r="D42" s="402">
        <v>1226</v>
      </c>
      <c r="E42" s="403">
        <v>1147.0398694942903</v>
      </c>
      <c r="F42" s="402">
        <v>15580</v>
      </c>
      <c r="G42" s="403">
        <v>1368.2456861360718</v>
      </c>
      <c r="H42" s="402">
        <v>5153</v>
      </c>
      <c r="I42" s="403">
        <v>832.78394527459727</v>
      </c>
    </row>
    <row r="43" spans="1:230" s="400" customFormat="1" ht="18" customHeight="1">
      <c r="B43" s="395">
        <v>47</v>
      </c>
      <c r="C43" s="401" t="s">
        <v>78</v>
      </c>
      <c r="D43" s="402">
        <v>9895</v>
      </c>
      <c r="E43" s="403">
        <v>1133.7750763011622</v>
      </c>
      <c r="F43" s="402">
        <v>78842</v>
      </c>
      <c r="G43" s="403">
        <v>1591.3455729179877</v>
      </c>
      <c r="H43" s="402">
        <v>28407</v>
      </c>
      <c r="I43" s="403">
        <v>997.41343999718367</v>
      </c>
    </row>
    <row r="44" spans="1:230" s="400" customFormat="1" ht="18" customHeight="1">
      <c r="B44" s="395">
        <v>49</v>
      </c>
      <c r="C44" s="401" t="s">
        <v>79</v>
      </c>
      <c r="D44" s="402">
        <v>2125</v>
      </c>
      <c r="E44" s="403">
        <v>1054.9929552941178</v>
      </c>
      <c r="F44" s="402">
        <v>31006</v>
      </c>
      <c r="G44" s="403">
        <v>1213.2754305618269</v>
      </c>
      <c r="H44" s="402">
        <v>12487</v>
      </c>
      <c r="I44" s="403">
        <v>807.11656122367265</v>
      </c>
    </row>
    <row r="45" spans="1:230" s="400" customFormat="1" ht="18" hidden="1" customHeight="1">
      <c r="B45" s="395"/>
      <c r="C45" s="401"/>
      <c r="D45" s="402"/>
      <c r="E45" s="403"/>
      <c r="F45" s="402"/>
      <c r="G45" s="403"/>
      <c r="H45" s="402"/>
      <c r="I45" s="403"/>
    </row>
    <row r="46" spans="1:230" s="399" customFormat="1" ht="18" customHeight="1">
      <c r="A46" s="394"/>
      <c r="B46" s="395"/>
      <c r="C46" s="396" t="s">
        <v>80</v>
      </c>
      <c r="D46" s="465">
        <v>45214</v>
      </c>
      <c r="E46" s="466">
        <v>1069.313193701066</v>
      </c>
      <c r="F46" s="467">
        <v>235195</v>
      </c>
      <c r="G46" s="468">
        <v>1348.3012117604546</v>
      </c>
      <c r="H46" s="469">
        <v>95153</v>
      </c>
      <c r="I46" s="470">
        <v>884.27193950795038</v>
      </c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4"/>
      <c r="BD46" s="394"/>
      <c r="BE46" s="394"/>
      <c r="BF46" s="394"/>
      <c r="BG46" s="394"/>
      <c r="BH46" s="394"/>
      <c r="BI46" s="394"/>
      <c r="BJ46" s="394"/>
      <c r="BK46" s="394"/>
      <c r="BL46" s="394"/>
      <c r="BM46" s="394"/>
      <c r="BN46" s="394"/>
      <c r="BO46" s="394"/>
      <c r="BP46" s="394"/>
      <c r="BQ46" s="394"/>
      <c r="BR46" s="394"/>
      <c r="BS46" s="394"/>
      <c r="BT46" s="394"/>
      <c r="BU46" s="394"/>
      <c r="BV46" s="394"/>
      <c r="BW46" s="394"/>
      <c r="BX46" s="394"/>
      <c r="BY46" s="394"/>
      <c r="BZ46" s="394"/>
      <c r="CA46" s="394"/>
      <c r="CB46" s="394"/>
      <c r="CC46" s="394"/>
      <c r="CD46" s="394"/>
      <c r="CE46" s="394"/>
      <c r="CF46" s="394"/>
      <c r="CG46" s="394"/>
      <c r="CH46" s="394"/>
      <c r="CI46" s="394"/>
      <c r="CJ46" s="394"/>
      <c r="CK46" s="394"/>
      <c r="CL46" s="394"/>
      <c r="CM46" s="394"/>
      <c r="CN46" s="394"/>
      <c r="CO46" s="394"/>
      <c r="CP46" s="394"/>
      <c r="CQ46" s="394"/>
      <c r="CR46" s="394"/>
      <c r="CS46" s="394"/>
      <c r="CT46" s="394"/>
      <c r="CU46" s="394"/>
      <c r="CV46" s="394"/>
      <c r="CW46" s="394"/>
      <c r="CX46" s="394"/>
      <c r="CY46" s="394"/>
      <c r="CZ46" s="394"/>
      <c r="DA46" s="394"/>
      <c r="DB46" s="394"/>
      <c r="DC46" s="394"/>
      <c r="DD46" s="394"/>
      <c r="DE46" s="394"/>
      <c r="DF46" s="394"/>
      <c r="DG46" s="394"/>
      <c r="DH46" s="394"/>
      <c r="DI46" s="394"/>
      <c r="DJ46" s="394"/>
      <c r="DK46" s="394"/>
      <c r="DL46" s="394"/>
      <c r="DM46" s="394"/>
      <c r="DN46" s="394"/>
      <c r="DO46" s="394"/>
      <c r="DP46" s="394"/>
      <c r="DQ46" s="394"/>
      <c r="DR46" s="394"/>
      <c r="DS46" s="394"/>
      <c r="DT46" s="394"/>
      <c r="DU46" s="394"/>
      <c r="DV46" s="394"/>
      <c r="DW46" s="394"/>
      <c r="DX46" s="394"/>
      <c r="DY46" s="394"/>
      <c r="DZ46" s="394"/>
      <c r="EA46" s="394"/>
      <c r="EB46" s="394"/>
      <c r="EC46" s="394"/>
      <c r="ED46" s="394"/>
      <c r="EE46" s="394"/>
      <c r="EF46" s="394"/>
      <c r="EG46" s="394"/>
      <c r="EH46" s="394"/>
      <c r="EI46" s="394"/>
      <c r="EJ46" s="394"/>
      <c r="EK46" s="394"/>
      <c r="EL46" s="394"/>
      <c r="EM46" s="394"/>
      <c r="EN46" s="394"/>
      <c r="EO46" s="394"/>
      <c r="EP46" s="394"/>
      <c r="EQ46" s="394"/>
      <c r="ER46" s="394"/>
      <c r="ES46" s="394"/>
      <c r="ET46" s="394"/>
      <c r="EU46" s="394"/>
      <c r="EV46" s="394"/>
      <c r="EW46" s="394"/>
      <c r="EX46" s="394"/>
      <c r="EY46" s="394"/>
      <c r="EZ46" s="394"/>
      <c r="FA46" s="394"/>
      <c r="FB46" s="394"/>
      <c r="FC46" s="394"/>
      <c r="FD46" s="394"/>
      <c r="FE46" s="394"/>
      <c r="FF46" s="394"/>
      <c r="FG46" s="394"/>
      <c r="FH46" s="394"/>
      <c r="FI46" s="394"/>
      <c r="FJ46" s="394"/>
      <c r="FK46" s="394"/>
      <c r="FL46" s="394"/>
      <c r="FM46" s="394"/>
      <c r="FN46" s="394"/>
      <c r="FO46" s="394"/>
      <c r="FP46" s="394"/>
      <c r="FQ46" s="394"/>
      <c r="FR46" s="394"/>
      <c r="FS46" s="394"/>
      <c r="FT46" s="394"/>
      <c r="FU46" s="394"/>
      <c r="FV46" s="394"/>
      <c r="FW46" s="394"/>
      <c r="FX46" s="394"/>
      <c r="FY46" s="394"/>
      <c r="FZ46" s="394"/>
      <c r="GA46" s="394"/>
      <c r="GB46" s="394"/>
      <c r="GC46" s="394"/>
      <c r="GD46" s="394"/>
      <c r="GE46" s="394"/>
      <c r="GF46" s="394"/>
      <c r="GG46" s="394"/>
      <c r="GH46" s="394"/>
      <c r="GI46" s="394"/>
      <c r="GJ46" s="394"/>
      <c r="GK46" s="394"/>
      <c r="GL46" s="394"/>
      <c r="GM46" s="394"/>
      <c r="GN46" s="394"/>
      <c r="GO46" s="394"/>
      <c r="GP46" s="394"/>
      <c r="GQ46" s="394"/>
      <c r="GR46" s="394"/>
      <c r="GS46" s="394"/>
      <c r="GT46" s="394"/>
      <c r="GU46" s="394"/>
      <c r="GV46" s="394"/>
      <c r="GW46" s="394"/>
      <c r="GX46" s="394"/>
      <c r="GY46" s="394"/>
      <c r="GZ46" s="394"/>
      <c r="HA46" s="394"/>
      <c r="HB46" s="394"/>
      <c r="HC46" s="394"/>
      <c r="HD46" s="394"/>
      <c r="HE46" s="394"/>
      <c r="HF46" s="394"/>
      <c r="HG46" s="394"/>
      <c r="HH46" s="394"/>
      <c r="HI46" s="394"/>
      <c r="HJ46" s="394"/>
      <c r="HK46" s="394"/>
      <c r="HL46" s="394"/>
      <c r="HM46" s="394"/>
      <c r="HN46" s="394"/>
      <c r="HO46" s="394"/>
      <c r="HP46" s="394"/>
      <c r="HQ46" s="394"/>
      <c r="HR46" s="394"/>
      <c r="HS46" s="394"/>
      <c r="HT46" s="394"/>
      <c r="HU46" s="394"/>
      <c r="HV46" s="394"/>
    </row>
    <row r="47" spans="1:230" s="400" customFormat="1" ht="18" customHeight="1">
      <c r="B47" s="395">
        <v>2</v>
      </c>
      <c r="C47" s="401" t="s">
        <v>81</v>
      </c>
      <c r="D47" s="402">
        <v>6748</v>
      </c>
      <c r="E47" s="403">
        <v>1086.6200014819206</v>
      </c>
      <c r="F47" s="402">
        <v>46012</v>
      </c>
      <c r="G47" s="403">
        <v>1300.7928055724594</v>
      </c>
      <c r="H47" s="402">
        <v>18493</v>
      </c>
      <c r="I47" s="403">
        <v>851.06502838912024</v>
      </c>
    </row>
    <row r="48" spans="1:230" s="400" customFormat="1" ht="18" customHeight="1">
      <c r="B48" s="395">
        <v>13</v>
      </c>
      <c r="C48" s="401" t="s">
        <v>82</v>
      </c>
      <c r="D48" s="402">
        <v>15224</v>
      </c>
      <c r="E48" s="403">
        <v>1053.398411061482</v>
      </c>
      <c r="F48" s="402">
        <v>56363</v>
      </c>
      <c r="G48" s="403">
        <v>1377.5931753100438</v>
      </c>
      <c r="H48" s="402">
        <v>26411</v>
      </c>
      <c r="I48" s="403">
        <v>912.52560221119973</v>
      </c>
    </row>
    <row r="49" spans="1:230" s="400" customFormat="1" ht="18" customHeight="1">
      <c r="B49" s="395">
        <v>16</v>
      </c>
      <c r="C49" s="401" t="s">
        <v>83</v>
      </c>
      <c r="D49" s="402">
        <v>6380</v>
      </c>
      <c r="E49" s="403">
        <v>1006.3807601880877</v>
      </c>
      <c r="F49" s="402">
        <v>26111</v>
      </c>
      <c r="G49" s="403">
        <v>1226.006695262533</v>
      </c>
      <c r="H49" s="402">
        <v>10865</v>
      </c>
      <c r="I49" s="403">
        <v>838.28318729866544</v>
      </c>
    </row>
    <row r="50" spans="1:230" s="400" customFormat="1" ht="18" customHeight="1">
      <c r="B50" s="395">
        <v>19</v>
      </c>
      <c r="C50" s="401" t="s">
        <v>84</v>
      </c>
      <c r="D50" s="402">
        <v>5690</v>
      </c>
      <c r="E50" s="403">
        <v>1181.421862917399</v>
      </c>
      <c r="F50" s="402">
        <v>28432</v>
      </c>
      <c r="G50" s="403">
        <v>1534.7157509144627</v>
      </c>
      <c r="H50" s="402">
        <v>9483</v>
      </c>
      <c r="I50" s="403">
        <v>955.5581630285775</v>
      </c>
    </row>
    <row r="51" spans="1:230" s="400" customFormat="1" ht="18" customHeight="1">
      <c r="B51" s="395">
        <v>45</v>
      </c>
      <c r="C51" s="401" t="s">
        <v>85</v>
      </c>
      <c r="D51" s="402">
        <v>11172</v>
      </c>
      <c r="E51" s="403">
        <v>1059.3875680272108</v>
      </c>
      <c r="F51" s="402">
        <v>78277</v>
      </c>
      <c r="G51" s="403">
        <v>1328.2195503149073</v>
      </c>
      <c r="H51" s="402">
        <v>29901</v>
      </c>
      <c r="I51" s="403">
        <v>873.95617939199349</v>
      </c>
    </row>
    <row r="52" spans="1:230" s="400" customFormat="1" ht="18" hidden="1" customHeight="1">
      <c r="B52" s="395"/>
      <c r="C52" s="401"/>
      <c r="D52" s="402"/>
      <c r="E52" s="403"/>
      <c r="F52" s="402"/>
      <c r="G52" s="403"/>
      <c r="H52" s="402"/>
      <c r="I52" s="403"/>
    </row>
    <row r="53" spans="1:230" s="399" customFormat="1" ht="18" customHeight="1">
      <c r="A53" s="394"/>
      <c r="B53" s="395"/>
      <c r="C53" s="396" t="s">
        <v>86</v>
      </c>
      <c r="D53" s="465">
        <v>159529</v>
      </c>
      <c r="E53" s="466">
        <v>1279.9545273273195</v>
      </c>
      <c r="F53" s="467">
        <v>1182647</v>
      </c>
      <c r="G53" s="468">
        <v>1474.8657924723107</v>
      </c>
      <c r="H53" s="469">
        <v>390708</v>
      </c>
      <c r="I53" s="470">
        <v>912.92273644256079</v>
      </c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4"/>
      <c r="BG53" s="394"/>
      <c r="BH53" s="394"/>
      <c r="BI53" s="394"/>
      <c r="BJ53" s="394"/>
      <c r="BK53" s="394"/>
      <c r="BL53" s="394"/>
      <c r="BM53" s="394"/>
      <c r="BN53" s="394"/>
      <c r="BO53" s="394"/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4"/>
      <c r="CA53" s="394"/>
      <c r="CB53" s="394"/>
      <c r="CC53" s="394"/>
      <c r="CD53" s="394"/>
      <c r="CE53" s="394"/>
      <c r="CF53" s="394"/>
      <c r="CG53" s="394"/>
      <c r="CH53" s="394"/>
      <c r="CI53" s="394"/>
      <c r="CJ53" s="394"/>
      <c r="CK53" s="394"/>
      <c r="CL53" s="394"/>
      <c r="CM53" s="394"/>
      <c r="CN53" s="394"/>
      <c r="CO53" s="394"/>
      <c r="CP53" s="394"/>
      <c r="CQ53" s="394"/>
      <c r="CR53" s="394"/>
      <c r="CS53" s="394"/>
      <c r="CT53" s="394"/>
      <c r="CU53" s="394"/>
      <c r="CV53" s="394"/>
      <c r="CW53" s="394"/>
      <c r="CX53" s="394"/>
      <c r="CY53" s="394"/>
      <c r="CZ53" s="394"/>
      <c r="DA53" s="394"/>
      <c r="DB53" s="394"/>
      <c r="DC53" s="394"/>
      <c r="DD53" s="394"/>
      <c r="DE53" s="394"/>
      <c r="DF53" s="394"/>
      <c r="DG53" s="394"/>
      <c r="DH53" s="394"/>
      <c r="DI53" s="394"/>
      <c r="DJ53" s="394"/>
      <c r="DK53" s="394"/>
      <c r="DL53" s="394"/>
      <c r="DM53" s="394"/>
      <c r="DN53" s="394"/>
      <c r="DO53" s="394"/>
      <c r="DP53" s="394"/>
      <c r="DQ53" s="394"/>
      <c r="DR53" s="394"/>
      <c r="DS53" s="394"/>
      <c r="DT53" s="394"/>
      <c r="DU53" s="394"/>
      <c r="DV53" s="394"/>
      <c r="DW53" s="394"/>
      <c r="DX53" s="394"/>
      <c r="DY53" s="394"/>
      <c r="DZ53" s="394"/>
      <c r="EA53" s="394"/>
      <c r="EB53" s="394"/>
      <c r="EC53" s="394"/>
      <c r="ED53" s="394"/>
      <c r="EE53" s="394"/>
      <c r="EF53" s="394"/>
      <c r="EG53" s="394"/>
      <c r="EH53" s="394"/>
      <c r="EI53" s="394"/>
      <c r="EJ53" s="394"/>
      <c r="EK53" s="394"/>
      <c r="EL53" s="394"/>
      <c r="EM53" s="394"/>
      <c r="EN53" s="394"/>
      <c r="EO53" s="394"/>
      <c r="EP53" s="394"/>
      <c r="EQ53" s="394"/>
      <c r="ER53" s="394"/>
      <c r="ES53" s="394"/>
      <c r="ET53" s="394"/>
      <c r="EU53" s="394"/>
      <c r="EV53" s="394"/>
      <c r="EW53" s="394"/>
      <c r="EX53" s="394"/>
      <c r="EY53" s="394"/>
      <c r="EZ53" s="394"/>
      <c r="FA53" s="394"/>
      <c r="FB53" s="394"/>
      <c r="FC53" s="394"/>
      <c r="FD53" s="394"/>
      <c r="FE53" s="394"/>
      <c r="FF53" s="394"/>
      <c r="FG53" s="394"/>
      <c r="FH53" s="394"/>
      <c r="FI53" s="394"/>
      <c r="FJ53" s="394"/>
      <c r="FK53" s="394"/>
      <c r="FL53" s="394"/>
      <c r="FM53" s="394"/>
      <c r="FN53" s="394"/>
      <c r="FO53" s="394"/>
      <c r="FP53" s="394"/>
      <c r="FQ53" s="394"/>
      <c r="FR53" s="394"/>
      <c r="FS53" s="394"/>
      <c r="FT53" s="394"/>
      <c r="FU53" s="394"/>
      <c r="FV53" s="394"/>
      <c r="FW53" s="394"/>
      <c r="FX53" s="394"/>
      <c r="FY53" s="394"/>
      <c r="FZ53" s="394"/>
      <c r="GA53" s="394"/>
      <c r="GB53" s="394"/>
      <c r="GC53" s="394"/>
      <c r="GD53" s="394"/>
      <c r="GE53" s="394"/>
      <c r="GF53" s="394"/>
      <c r="GG53" s="394"/>
      <c r="GH53" s="394"/>
      <c r="GI53" s="394"/>
      <c r="GJ53" s="394"/>
      <c r="GK53" s="394"/>
      <c r="GL53" s="394"/>
      <c r="GM53" s="394"/>
      <c r="GN53" s="394"/>
      <c r="GO53" s="394"/>
      <c r="GP53" s="394"/>
      <c r="GQ53" s="394"/>
      <c r="GR53" s="394"/>
      <c r="GS53" s="394"/>
      <c r="GT53" s="394"/>
      <c r="GU53" s="394"/>
      <c r="GV53" s="394"/>
      <c r="GW53" s="394"/>
      <c r="GX53" s="394"/>
      <c r="GY53" s="394"/>
      <c r="GZ53" s="394"/>
      <c r="HA53" s="394"/>
      <c r="HB53" s="394"/>
      <c r="HC53" s="394"/>
      <c r="HD53" s="394"/>
      <c r="HE53" s="394"/>
      <c r="HF53" s="394"/>
      <c r="HG53" s="394"/>
      <c r="HH53" s="394"/>
      <c r="HI53" s="394"/>
      <c r="HJ53" s="394"/>
      <c r="HK53" s="394"/>
      <c r="HL53" s="394"/>
      <c r="HM53" s="394"/>
      <c r="HN53" s="394"/>
      <c r="HO53" s="394"/>
      <c r="HP53" s="394"/>
      <c r="HQ53" s="394"/>
      <c r="HR53" s="394"/>
      <c r="HS53" s="394"/>
      <c r="HT53" s="394"/>
      <c r="HU53" s="394"/>
      <c r="HV53" s="394"/>
    </row>
    <row r="54" spans="1:230" s="400" customFormat="1" ht="18" customHeight="1">
      <c r="B54" s="395">
        <v>8</v>
      </c>
      <c r="C54" s="401" t="s">
        <v>87</v>
      </c>
      <c r="D54" s="402">
        <v>117970</v>
      </c>
      <c r="E54" s="403">
        <v>1321.9215355598883</v>
      </c>
      <c r="F54" s="402">
        <v>887925</v>
      </c>
      <c r="G54" s="403">
        <v>1516.2809891150716</v>
      </c>
      <c r="H54" s="402">
        <v>290242</v>
      </c>
      <c r="I54" s="403">
        <v>943.86617550182257</v>
      </c>
    </row>
    <row r="55" spans="1:230" s="400" customFormat="1" ht="18" customHeight="1">
      <c r="B55" s="395">
        <v>17</v>
      </c>
      <c r="C55" s="401" t="s">
        <v>209</v>
      </c>
      <c r="D55" s="402">
        <v>13087</v>
      </c>
      <c r="E55" s="403">
        <v>1152.902423779323</v>
      </c>
      <c r="F55" s="402">
        <v>113323</v>
      </c>
      <c r="G55" s="403">
        <v>1331.7299854398489</v>
      </c>
      <c r="H55" s="402">
        <v>36231</v>
      </c>
      <c r="I55" s="403">
        <v>803.89549695012556</v>
      </c>
    </row>
    <row r="56" spans="1:230" s="400" customFormat="1" ht="18" customHeight="1">
      <c r="B56" s="395">
        <v>25</v>
      </c>
      <c r="C56" s="401" t="s">
        <v>206</v>
      </c>
      <c r="D56" s="402">
        <v>10798</v>
      </c>
      <c r="E56" s="403">
        <v>1134.4767540285238</v>
      </c>
      <c r="F56" s="402">
        <v>64556</v>
      </c>
      <c r="G56" s="403">
        <v>1291.210343112956</v>
      </c>
      <c r="H56" s="402">
        <v>23910</v>
      </c>
      <c r="I56" s="403">
        <v>784.0436315349225</v>
      </c>
    </row>
    <row r="57" spans="1:230" s="400" customFormat="1" ht="18" customHeight="1">
      <c r="B57" s="395">
        <v>43</v>
      </c>
      <c r="C57" s="401" t="s">
        <v>88</v>
      </c>
      <c r="D57" s="402">
        <v>17674</v>
      </c>
      <c r="E57" s="403">
        <v>1182.7921370374559</v>
      </c>
      <c r="F57" s="402">
        <v>116843</v>
      </c>
      <c r="G57" s="403">
        <v>1400.4330217471311</v>
      </c>
      <c r="H57" s="402">
        <v>40325</v>
      </c>
      <c r="I57" s="403">
        <v>864.58001289522633</v>
      </c>
    </row>
    <row r="58" spans="1:230" s="400" customFormat="1" ht="18" hidden="1" customHeight="1">
      <c r="B58" s="395"/>
      <c r="C58" s="401"/>
      <c r="D58" s="402"/>
      <c r="E58" s="403"/>
      <c r="F58" s="402"/>
      <c r="G58" s="403"/>
      <c r="H58" s="402"/>
      <c r="I58" s="403"/>
    </row>
    <row r="59" spans="1:230" s="399" customFormat="1" ht="18" customHeight="1">
      <c r="A59" s="394"/>
      <c r="B59" s="395"/>
      <c r="C59" s="396" t="s">
        <v>89</v>
      </c>
      <c r="D59" s="465">
        <v>96112</v>
      </c>
      <c r="E59" s="466">
        <v>1110.3848981396704</v>
      </c>
      <c r="F59" s="467">
        <v>664205</v>
      </c>
      <c r="G59" s="468">
        <v>1324.0837486017119</v>
      </c>
      <c r="H59" s="469">
        <v>245280</v>
      </c>
      <c r="I59" s="470">
        <v>839.62054374592299</v>
      </c>
      <c r="J59" s="394"/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4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394"/>
      <c r="BI59" s="394"/>
      <c r="BJ59" s="394"/>
      <c r="BK59" s="394"/>
      <c r="BL59" s="394"/>
      <c r="BM59" s="394"/>
      <c r="BN59" s="394"/>
      <c r="BO59" s="394"/>
      <c r="BP59" s="394"/>
      <c r="BQ59" s="394"/>
      <c r="BR59" s="394"/>
      <c r="BS59" s="394"/>
      <c r="BT59" s="394"/>
      <c r="BU59" s="394"/>
      <c r="BV59" s="394"/>
      <c r="BW59" s="394"/>
      <c r="BX59" s="394"/>
      <c r="BY59" s="394"/>
      <c r="BZ59" s="394"/>
      <c r="CA59" s="394"/>
      <c r="CB59" s="394"/>
      <c r="CC59" s="394"/>
      <c r="CD59" s="394"/>
      <c r="CE59" s="394"/>
      <c r="CF59" s="394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4"/>
      <c r="CS59" s="394"/>
      <c r="CT59" s="394"/>
      <c r="CU59" s="394"/>
      <c r="CV59" s="394"/>
      <c r="CW59" s="394"/>
      <c r="CX59" s="394"/>
      <c r="CY59" s="394"/>
      <c r="CZ59" s="394"/>
      <c r="DA59" s="394"/>
      <c r="DB59" s="394"/>
      <c r="DC59" s="394"/>
      <c r="DD59" s="394"/>
      <c r="DE59" s="394"/>
      <c r="DF59" s="394"/>
      <c r="DG59" s="394"/>
      <c r="DH59" s="394"/>
      <c r="DI59" s="394"/>
      <c r="DJ59" s="394"/>
      <c r="DK59" s="394"/>
      <c r="DL59" s="394"/>
      <c r="DM59" s="394"/>
      <c r="DN59" s="394"/>
      <c r="DO59" s="394"/>
      <c r="DP59" s="394"/>
      <c r="DQ59" s="394"/>
      <c r="DR59" s="394"/>
      <c r="DS59" s="394"/>
      <c r="DT59" s="394"/>
      <c r="DU59" s="394"/>
      <c r="DV59" s="394"/>
      <c r="DW59" s="394"/>
      <c r="DX59" s="394"/>
      <c r="DY59" s="394"/>
      <c r="DZ59" s="394"/>
      <c r="EA59" s="394"/>
      <c r="EB59" s="394"/>
      <c r="EC59" s="394"/>
      <c r="ED59" s="394"/>
      <c r="EE59" s="394"/>
      <c r="EF59" s="394"/>
      <c r="EG59" s="394"/>
      <c r="EH59" s="394"/>
      <c r="EI59" s="394"/>
      <c r="EJ59" s="394"/>
      <c r="EK59" s="394"/>
      <c r="EL59" s="394"/>
      <c r="EM59" s="394"/>
      <c r="EN59" s="394"/>
      <c r="EO59" s="394"/>
      <c r="EP59" s="394"/>
      <c r="EQ59" s="394"/>
      <c r="ER59" s="394"/>
      <c r="ES59" s="394"/>
      <c r="ET59" s="394"/>
      <c r="EU59" s="394"/>
      <c r="EV59" s="394"/>
      <c r="EW59" s="394"/>
      <c r="EX59" s="394"/>
      <c r="EY59" s="394"/>
      <c r="EZ59" s="394"/>
      <c r="FA59" s="394"/>
      <c r="FB59" s="394"/>
      <c r="FC59" s="394"/>
      <c r="FD59" s="394"/>
      <c r="FE59" s="394"/>
      <c r="FF59" s="394"/>
      <c r="FG59" s="394"/>
      <c r="FH59" s="394"/>
      <c r="FI59" s="394"/>
      <c r="FJ59" s="394"/>
      <c r="FK59" s="394"/>
      <c r="FL59" s="394"/>
      <c r="FM59" s="394"/>
      <c r="FN59" s="394"/>
      <c r="FO59" s="394"/>
      <c r="FP59" s="394"/>
      <c r="FQ59" s="394"/>
      <c r="FR59" s="394"/>
      <c r="FS59" s="394"/>
      <c r="FT59" s="394"/>
      <c r="FU59" s="394"/>
      <c r="FV59" s="394"/>
      <c r="FW59" s="394"/>
      <c r="FX59" s="394"/>
      <c r="FY59" s="394"/>
      <c r="FZ59" s="394"/>
      <c r="GA59" s="394"/>
      <c r="GB59" s="394"/>
      <c r="GC59" s="394"/>
      <c r="GD59" s="394"/>
      <c r="GE59" s="394"/>
      <c r="GF59" s="394"/>
      <c r="GG59" s="394"/>
      <c r="GH59" s="394"/>
      <c r="GI59" s="394"/>
      <c r="GJ59" s="394"/>
      <c r="GK59" s="394"/>
      <c r="GL59" s="394"/>
      <c r="GM59" s="394"/>
      <c r="GN59" s="394"/>
      <c r="GO59" s="394"/>
      <c r="GP59" s="394"/>
      <c r="GQ59" s="394"/>
      <c r="GR59" s="394"/>
      <c r="GS59" s="394"/>
      <c r="GT59" s="394"/>
      <c r="GU59" s="394"/>
      <c r="GV59" s="394"/>
      <c r="GW59" s="394"/>
      <c r="GX59" s="394"/>
      <c r="GY59" s="394"/>
      <c r="GZ59" s="394"/>
      <c r="HA59" s="394"/>
      <c r="HB59" s="394"/>
      <c r="HC59" s="394"/>
      <c r="HD59" s="394"/>
      <c r="HE59" s="394"/>
      <c r="HF59" s="394"/>
      <c r="HG59" s="394"/>
      <c r="HH59" s="394"/>
      <c r="HI59" s="394"/>
      <c r="HJ59" s="394"/>
      <c r="HK59" s="394"/>
      <c r="HL59" s="394"/>
      <c r="HM59" s="394"/>
      <c r="HN59" s="394"/>
      <c r="HO59" s="394"/>
      <c r="HP59" s="394"/>
      <c r="HQ59" s="394"/>
      <c r="HR59" s="394"/>
      <c r="HS59" s="394"/>
      <c r="HT59" s="394"/>
      <c r="HU59" s="394"/>
      <c r="HV59" s="394"/>
    </row>
    <row r="60" spans="1:230" s="400" customFormat="1" ht="18" customHeight="1">
      <c r="B60" s="395">
        <v>3</v>
      </c>
      <c r="C60" s="401" t="s">
        <v>210</v>
      </c>
      <c r="D60" s="402">
        <v>23887</v>
      </c>
      <c r="E60" s="403">
        <v>1061.4268112362374</v>
      </c>
      <c r="F60" s="402">
        <v>221720</v>
      </c>
      <c r="G60" s="403">
        <v>1231.5556587587948</v>
      </c>
      <c r="H60" s="402">
        <v>82075</v>
      </c>
      <c r="I60" s="403">
        <v>809.02368711544318</v>
      </c>
    </row>
    <row r="61" spans="1:230" s="400" customFormat="1" ht="18" customHeight="1">
      <c r="B61" s="395">
        <v>12</v>
      </c>
      <c r="C61" s="401" t="s">
        <v>208</v>
      </c>
      <c r="D61" s="402">
        <v>13702</v>
      </c>
      <c r="E61" s="403">
        <v>1122.3376550868486</v>
      </c>
      <c r="F61" s="402">
        <v>89486</v>
      </c>
      <c r="G61" s="403">
        <v>1273.2777206490402</v>
      </c>
      <c r="H61" s="402">
        <v>30527</v>
      </c>
      <c r="I61" s="403">
        <v>815.64843646607915</v>
      </c>
    </row>
    <row r="62" spans="1:230" s="400" customFormat="1" ht="18" customHeight="1">
      <c r="B62" s="395">
        <v>46</v>
      </c>
      <c r="C62" s="401" t="s">
        <v>90</v>
      </c>
      <c r="D62" s="402">
        <v>58523</v>
      </c>
      <c r="E62" s="403">
        <v>1127.5693409428773</v>
      </c>
      <c r="F62" s="402">
        <v>352999</v>
      </c>
      <c r="G62" s="403">
        <v>1395.0804264884603</v>
      </c>
      <c r="H62" s="402">
        <v>132678</v>
      </c>
      <c r="I62" s="403">
        <v>864.06343199324681</v>
      </c>
    </row>
    <row r="63" spans="1:230" s="400" customFormat="1" ht="18" hidden="1" customHeight="1">
      <c r="B63" s="395"/>
      <c r="C63" s="401"/>
      <c r="D63" s="402"/>
      <c r="E63" s="403"/>
      <c r="F63" s="402"/>
      <c r="G63" s="403"/>
      <c r="H63" s="402"/>
      <c r="I63" s="403"/>
    </row>
    <row r="64" spans="1:230" s="399" customFormat="1" ht="18" customHeight="1">
      <c r="A64" s="394"/>
      <c r="B64" s="395"/>
      <c r="C64" s="396" t="s">
        <v>91</v>
      </c>
      <c r="D64" s="465">
        <v>28291</v>
      </c>
      <c r="E64" s="466">
        <v>991.46391573291817</v>
      </c>
      <c r="F64" s="467">
        <v>140148</v>
      </c>
      <c r="G64" s="468">
        <v>1212.6067065530726</v>
      </c>
      <c r="H64" s="469">
        <v>59327</v>
      </c>
      <c r="I64" s="470">
        <v>816.42828442361838</v>
      </c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  <c r="AT64" s="394"/>
      <c r="AU64" s="394"/>
      <c r="AV64" s="394"/>
      <c r="AW64" s="394"/>
      <c r="AX64" s="394"/>
      <c r="AY64" s="394"/>
      <c r="AZ64" s="394"/>
      <c r="BA64" s="394"/>
      <c r="BB64" s="394"/>
      <c r="BC64" s="394"/>
      <c r="BD64" s="394"/>
      <c r="BE64" s="394"/>
      <c r="BF64" s="394"/>
      <c r="BG64" s="394"/>
      <c r="BH64" s="394"/>
      <c r="BI64" s="394"/>
      <c r="BJ64" s="394"/>
      <c r="BK64" s="394"/>
      <c r="BL64" s="394"/>
      <c r="BM64" s="394"/>
      <c r="BN64" s="394"/>
      <c r="BO64" s="394"/>
      <c r="BP64" s="394"/>
      <c r="BQ64" s="394"/>
      <c r="BR64" s="394"/>
      <c r="BS64" s="394"/>
      <c r="BT64" s="394"/>
      <c r="BU64" s="394"/>
      <c r="BV64" s="394"/>
      <c r="BW64" s="394"/>
      <c r="BX64" s="394"/>
      <c r="BY64" s="394"/>
      <c r="BZ64" s="394"/>
      <c r="CA64" s="394"/>
      <c r="CB64" s="394"/>
      <c r="CC64" s="394"/>
      <c r="CD64" s="394"/>
      <c r="CE64" s="394"/>
      <c r="CF64" s="394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4"/>
      <c r="CV64" s="394"/>
      <c r="CW64" s="394"/>
      <c r="CX64" s="394"/>
      <c r="CY64" s="394"/>
      <c r="CZ64" s="394"/>
      <c r="DA64" s="394"/>
      <c r="DB64" s="394"/>
      <c r="DC64" s="394"/>
      <c r="DD64" s="394"/>
      <c r="DE64" s="394"/>
      <c r="DF64" s="394"/>
      <c r="DG64" s="394"/>
      <c r="DH64" s="394"/>
      <c r="DI64" s="394"/>
      <c r="DJ64" s="394"/>
      <c r="DK64" s="394"/>
      <c r="DL64" s="394"/>
      <c r="DM64" s="394"/>
      <c r="DN64" s="394"/>
      <c r="DO64" s="394"/>
      <c r="DP64" s="394"/>
      <c r="DQ64" s="394"/>
      <c r="DR64" s="394"/>
      <c r="DS64" s="394"/>
      <c r="DT64" s="394"/>
      <c r="DU64" s="394"/>
      <c r="DV64" s="394"/>
      <c r="DW64" s="394"/>
      <c r="DX64" s="394"/>
      <c r="DY64" s="394"/>
      <c r="DZ64" s="394"/>
      <c r="EA64" s="394"/>
      <c r="EB64" s="394"/>
      <c r="EC64" s="394"/>
      <c r="ED64" s="394"/>
      <c r="EE64" s="394"/>
      <c r="EF64" s="394"/>
      <c r="EG64" s="394"/>
      <c r="EH64" s="394"/>
      <c r="EI64" s="394"/>
      <c r="EJ64" s="394"/>
      <c r="EK64" s="394"/>
      <c r="EL64" s="394"/>
      <c r="EM64" s="394"/>
      <c r="EN64" s="394"/>
      <c r="EO64" s="394"/>
      <c r="EP64" s="394"/>
      <c r="EQ64" s="394"/>
      <c r="ER64" s="394"/>
      <c r="ES64" s="394"/>
      <c r="ET64" s="394"/>
      <c r="EU64" s="394"/>
      <c r="EV64" s="394"/>
      <c r="EW64" s="394"/>
      <c r="EX64" s="394"/>
      <c r="EY64" s="394"/>
      <c r="EZ64" s="394"/>
      <c r="FA64" s="394"/>
      <c r="FB64" s="394"/>
      <c r="FC64" s="394"/>
      <c r="FD64" s="394"/>
      <c r="FE64" s="394"/>
      <c r="FF64" s="394"/>
      <c r="FG64" s="394"/>
      <c r="FH64" s="394"/>
      <c r="FI64" s="394"/>
      <c r="FJ64" s="394"/>
      <c r="FK64" s="394"/>
      <c r="FL64" s="394"/>
      <c r="FM64" s="394"/>
      <c r="FN64" s="394"/>
      <c r="FO64" s="394"/>
      <c r="FP64" s="394"/>
      <c r="FQ64" s="394"/>
      <c r="FR64" s="394"/>
      <c r="FS64" s="394"/>
      <c r="FT64" s="394"/>
      <c r="FU64" s="394"/>
      <c r="FV64" s="394"/>
      <c r="FW64" s="394"/>
      <c r="FX64" s="394"/>
      <c r="FY64" s="394"/>
      <c r="FZ64" s="394"/>
      <c r="GA64" s="394"/>
      <c r="GB64" s="394"/>
      <c r="GC64" s="394"/>
      <c r="GD64" s="394"/>
      <c r="GE64" s="394"/>
      <c r="GF64" s="394"/>
      <c r="GG64" s="394"/>
      <c r="GH64" s="394"/>
      <c r="GI64" s="394"/>
      <c r="GJ64" s="394"/>
      <c r="GK64" s="394"/>
      <c r="GL64" s="394"/>
      <c r="GM64" s="394"/>
      <c r="GN64" s="394"/>
      <c r="GO64" s="394"/>
      <c r="GP64" s="394"/>
      <c r="GQ64" s="394"/>
      <c r="GR64" s="394"/>
      <c r="GS64" s="394"/>
      <c r="GT64" s="394"/>
      <c r="GU64" s="394"/>
      <c r="GV64" s="394"/>
      <c r="GW64" s="394"/>
      <c r="GX64" s="394"/>
      <c r="GY64" s="394"/>
      <c r="GZ64" s="394"/>
      <c r="HA64" s="394"/>
      <c r="HB64" s="394"/>
      <c r="HC64" s="394"/>
      <c r="HD64" s="394"/>
      <c r="HE64" s="394"/>
      <c r="HF64" s="394"/>
      <c r="HG64" s="394"/>
      <c r="HH64" s="394"/>
      <c r="HI64" s="394"/>
      <c r="HJ64" s="394"/>
      <c r="HK64" s="394"/>
      <c r="HL64" s="394"/>
      <c r="HM64" s="394"/>
      <c r="HN64" s="394"/>
      <c r="HO64" s="394"/>
      <c r="HP64" s="394"/>
      <c r="HQ64" s="394"/>
      <c r="HR64" s="394"/>
      <c r="HS64" s="394"/>
      <c r="HT64" s="394"/>
      <c r="HU64" s="394"/>
      <c r="HV64" s="394"/>
    </row>
    <row r="65" spans="1:230" s="400" customFormat="1" ht="18" customHeight="1">
      <c r="B65" s="395">
        <v>6</v>
      </c>
      <c r="C65" s="401" t="s">
        <v>92</v>
      </c>
      <c r="D65" s="402">
        <v>18193</v>
      </c>
      <c r="E65" s="403">
        <v>984.37054361567618</v>
      </c>
      <c r="F65" s="402">
        <v>79486</v>
      </c>
      <c r="G65" s="403">
        <v>1230.36438127469</v>
      </c>
      <c r="H65" s="402">
        <v>35471</v>
      </c>
      <c r="I65" s="403">
        <v>835.50338135378206</v>
      </c>
    </row>
    <row r="66" spans="1:230" s="400" customFormat="1" ht="18" customHeight="1">
      <c r="B66" s="395">
        <v>10</v>
      </c>
      <c r="C66" s="401" t="s">
        <v>93</v>
      </c>
      <c r="D66" s="402">
        <v>10098</v>
      </c>
      <c r="E66" s="403">
        <v>1004.2436462665875</v>
      </c>
      <c r="F66" s="402">
        <v>60662</v>
      </c>
      <c r="G66" s="403">
        <v>1189.338655171277</v>
      </c>
      <c r="H66" s="402">
        <v>23856</v>
      </c>
      <c r="I66" s="403">
        <v>788.06591172032199</v>
      </c>
    </row>
    <row r="67" spans="1:230" s="400" customFormat="1" ht="18" hidden="1" customHeight="1">
      <c r="B67" s="395"/>
      <c r="C67" s="401"/>
      <c r="D67" s="402"/>
      <c r="E67" s="403"/>
      <c r="F67" s="402"/>
      <c r="G67" s="403"/>
      <c r="H67" s="402"/>
      <c r="I67" s="403"/>
    </row>
    <row r="68" spans="1:230" s="399" customFormat="1" ht="18" customHeight="1">
      <c r="A68" s="394"/>
      <c r="B68" s="395"/>
      <c r="C68" s="396" t="s">
        <v>94</v>
      </c>
      <c r="D68" s="465">
        <v>75848</v>
      </c>
      <c r="E68" s="466">
        <v>1054.260196972893</v>
      </c>
      <c r="F68" s="467">
        <v>487496</v>
      </c>
      <c r="G68" s="468">
        <v>1231.2668231329076</v>
      </c>
      <c r="H68" s="469">
        <v>183964</v>
      </c>
      <c r="I68" s="470">
        <v>761.45514187558456</v>
      </c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  <c r="AS68" s="394"/>
      <c r="AT68" s="394"/>
      <c r="AU68" s="394"/>
      <c r="AV68" s="394"/>
      <c r="AW68" s="394"/>
      <c r="AX68" s="394"/>
      <c r="AY68" s="394"/>
      <c r="AZ68" s="394"/>
      <c r="BA68" s="394"/>
      <c r="BB68" s="394"/>
      <c r="BC68" s="394"/>
      <c r="BD68" s="394"/>
      <c r="BE68" s="394"/>
      <c r="BF68" s="394"/>
      <c r="BG68" s="394"/>
      <c r="BH68" s="394"/>
      <c r="BI68" s="394"/>
      <c r="BJ68" s="394"/>
      <c r="BK68" s="394"/>
      <c r="BL68" s="394"/>
      <c r="BM68" s="394"/>
      <c r="BN68" s="394"/>
      <c r="BO68" s="394"/>
      <c r="BP68" s="394"/>
      <c r="BQ68" s="394"/>
      <c r="BR68" s="394"/>
      <c r="BS68" s="394"/>
      <c r="BT68" s="394"/>
      <c r="BU68" s="394"/>
      <c r="BV68" s="394"/>
      <c r="BW68" s="394"/>
      <c r="BX68" s="394"/>
      <c r="BY68" s="394"/>
      <c r="BZ68" s="394"/>
      <c r="CA68" s="394"/>
      <c r="CB68" s="394"/>
      <c r="CC68" s="394"/>
      <c r="CD68" s="394"/>
      <c r="CE68" s="394"/>
      <c r="CF68" s="394"/>
      <c r="CG68" s="394"/>
      <c r="CH68" s="394"/>
      <c r="CI68" s="394"/>
      <c r="CJ68" s="394"/>
      <c r="CK68" s="394"/>
      <c r="CL68" s="394"/>
      <c r="CM68" s="394"/>
      <c r="CN68" s="394"/>
      <c r="CO68" s="394"/>
      <c r="CP68" s="394"/>
      <c r="CQ68" s="394"/>
      <c r="CR68" s="394"/>
      <c r="CS68" s="394"/>
      <c r="CT68" s="394"/>
      <c r="CU68" s="394"/>
      <c r="CV68" s="394"/>
      <c r="CW68" s="394"/>
      <c r="CX68" s="394"/>
      <c r="CY68" s="394"/>
      <c r="CZ68" s="394"/>
      <c r="DA68" s="394"/>
      <c r="DB68" s="394"/>
      <c r="DC68" s="394"/>
      <c r="DD68" s="394"/>
      <c r="DE68" s="394"/>
      <c r="DF68" s="394"/>
      <c r="DG68" s="394"/>
      <c r="DH68" s="394"/>
      <c r="DI68" s="394"/>
      <c r="DJ68" s="394"/>
      <c r="DK68" s="394"/>
      <c r="DL68" s="394"/>
      <c r="DM68" s="394"/>
      <c r="DN68" s="394"/>
      <c r="DO68" s="394"/>
      <c r="DP68" s="394"/>
      <c r="DQ68" s="394"/>
      <c r="DR68" s="394"/>
      <c r="DS68" s="394"/>
      <c r="DT68" s="394"/>
      <c r="DU68" s="394"/>
      <c r="DV68" s="394"/>
      <c r="DW68" s="394"/>
      <c r="DX68" s="394"/>
      <c r="DY68" s="394"/>
      <c r="DZ68" s="394"/>
      <c r="EA68" s="394"/>
      <c r="EB68" s="394"/>
      <c r="EC68" s="394"/>
      <c r="ED68" s="394"/>
      <c r="EE68" s="394"/>
      <c r="EF68" s="394"/>
      <c r="EG68" s="394"/>
      <c r="EH68" s="394"/>
      <c r="EI68" s="394"/>
      <c r="EJ68" s="394"/>
      <c r="EK68" s="394"/>
      <c r="EL68" s="394"/>
      <c r="EM68" s="394"/>
      <c r="EN68" s="394"/>
      <c r="EO68" s="394"/>
      <c r="EP68" s="394"/>
      <c r="EQ68" s="394"/>
      <c r="ER68" s="394"/>
      <c r="ES68" s="394"/>
      <c r="ET68" s="394"/>
      <c r="EU68" s="394"/>
      <c r="EV68" s="394"/>
      <c r="EW68" s="394"/>
      <c r="EX68" s="394"/>
      <c r="EY68" s="394"/>
      <c r="EZ68" s="394"/>
      <c r="FA68" s="394"/>
      <c r="FB68" s="394"/>
      <c r="FC68" s="394"/>
      <c r="FD68" s="394"/>
      <c r="FE68" s="394"/>
      <c r="FF68" s="394"/>
      <c r="FG68" s="394"/>
      <c r="FH68" s="394"/>
      <c r="FI68" s="394"/>
      <c r="FJ68" s="394"/>
      <c r="FK68" s="394"/>
      <c r="FL68" s="394"/>
      <c r="FM68" s="394"/>
      <c r="FN68" s="394"/>
      <c r="FO68" s="394"/>
      <c r="FP68" s="394"/>
      <c r="FQ68" s="394"/>
      <c r="FR68" s="394"/>
      <c r="FS68" s="394"/>
      <c r="FT68" s="394"/>
      <c r="FU68" s="394"/>
      <c r="FV68" s="394"/>
      <c r="FW68" s="394"/>
      <c r="FX68" s="394"/>
      <c r="FY68" s="394"/>
      <c r="FZ68" s="394"/>
      <c r="GA68" s="394"/>
      <c r="GB68" s="394"/>
      <c r="GC68" s="394"/>
      <c r="GD68" s="394"/>
      <c r="GE68" s="394"/>
      <c r="GF68" s="394"/>
      <c r="GG68" s="394"/>
      <c r="GH68" s="394"/>
      <c r="GI68" s="394"/>
      <c r="GJ68" s="394"/>
      <c r="GK68" s="394"/>
      <c r="GL68" s="394"/>
      <c r="GM68" s="394"/>
      <c r="GN68" s="394"/>
      <c r="GO68" s="394"/>
      <c r="GP68" s="394"/>
      <c r="GQ68" s="394"/>
      <c r="GR68" s="394"/>
      <c r="GS68" s="394"/>
      <c r="GT68" s="394"/>
      <c r="GU68" s="394"/>
      <c r="GV68" s="394"/>
      <c r="GW68" s="394"/>
      <c r="GX68" s="394"/>
      <c r="GY68" s="394"/>
      <c r="GZ68" s="394"/>
      <c r="HA68" s="394"/>
      <c r="HB68" s="394"/>
      <c r="HC68" s="394"/>
      <c r="HD68" s="394"/>
      <c r="HE68" s="394"/>
      <c r="HF68" s="394"/>
      <c r="HG68" s="394"/>
      <c r="HH68" s="394"/>
      <c r="HI68" s="394"/>
      <c r="HJ68" s="394"/>
      <c r="HK68" s="394"/>
      <c r="HL68" s="394"/>
      <c r="HM68" s="394"/>
      <c r="HN68" s="394"/>
      <c r="HO68" s="394"/>
      <c r="HP68" s="394"/>
      <c r="HQ68" s="394"/>
      <c r="HR68" s="394"/>
      <c r="HS68" s="394"/>
      <c r="HT68" s="394"/>
      <c r="HU68" s="394"/>
      <c r="HV68" s="394"/>
    </row>
    <row r="69" spans="1:230" s="400" customFormat="1" ht="18" customHeight="1">
      <c r="B69" s="395">
        <v>15</v>
      </c>
      <c r="C69" s="401" t="s">
        <v>200</v>
      </c>
      <c r="D69" s="402">
        <v>28772</v>
      </c>
      <c r="E69" s="403">
        <v>1053.842578548589</v>
      </c>
      <c r="F69" s="402">
        <v>192395</v>
      </c>
      <c r="G69" s="403">
        <v>1296.3689413446295</v>
      </c>
      <c r="H69" s="402">
        <v>74007</v>
      </c>
      <c r="I69" s="403">
        <v>806.2473114705366</v>
      </c>
    </row>
    <row r="70" spans="1:230" s="400" customFormat="1" ht="18" customHeight="1">
      <c r="B70" s="395">
        <v>27</v>
      </c>
      <c r="C70" s="401" t="s">
        <v>95</v>
      </c>
      <c r="D70" s="402">
        <v>11218</v>
      </c>
      <c r="E70" s="403">
        <v>1043.9243144945622</v>
      </c>
      <c r="F70" s="402">
        <v>70757</v>
      </c>
      <c r="G70" s="403">
        <v>1108.9675677318146</v>
      </c>
      <c r="H70" s="402">
        <v>26846</v>
      </c>
      <c r="I70" s="403">
        <v>663.00953549877079</v>
      </c>
    </row>
    <row r="71" spans="1:230" s="400" customFormat="1" ht="18" customHeight="1">
      <c r="B71" s="395">
        <v>32</v>
      </c>
      <c r="C71" s="401" t="s">
        <v>207</v>
      </c>
      <c r="D71" s="402">
        <v>12099</v>
      </c>
      <c r="E71" s="403">
        <v>1067.9099156955122</v>
      </c>
      <c r="F71" s="402">
        <v>67187</v>
      </c>
      <c r="G71" s="403">
        <v>1031.8412038043073</v>
      </c>
      <c r="H71" s="402">
        <v>24674</v>
      </c>
      <c r="I71" s="403">
        <v>657.84415660209118</v>
      </c>
    </row>
    <row r="72" spans="1:230" s="400" customFormat="1" ht="18" customHeight="1">
      <c r="B72" s="395">
        <v>36</v>
      </c>
      <c r="C72" s="401" t="s">
        <v>96</v>
      </c>
      <c r="D72" s="402">
        <v>23759</v>
      </c>
      <c r="E72" s="403">
        <v>1052.695135317143</v>
      </c>
      <c r="F72" s="402">
        <v>157157</v>
      </c>
      <c r="G72" s="403">
        <v>1291.8878293044534</v>
      </c>
      <c r="H72" s="402">
        <v>58437</v>
      </c>
      <c r="I72" s="403">
        <v>793.70241850197647</v>
      </c>
    </row>
    <row r="73" spans="1:230" s="400" customFormat="1" ht="18" hidden="1" customHeight="1">
      <c r="B73" s="395"/>
      <c r="C73" s="401"/>
      <c r="D73" s="402"/>
      <c r="E73" s="403"/>
      <c r="F73" s="402"/>
      <c r="G73" s="403"/>
      <c r="H73" s="402"/>
      <c r="I73" s="403"/>
    </row>
    <row r="74" spans="1:230" s="399" customFormat="1" ht="18" customHeight="1">
      <c r="A74" s="394"/>
      <c r="B74" s="395">
        <v>28</v>
      </c>
      <c r="C74" s="396" t="s">
        <v>97</v>
      </c>
      <c r="D74" s="465">
        <v>90277</v>
      </c>
      <c r="E74" s="466">
        <v>1258.8910520952179</v>
      </c>
      <c r="F74" s="467">
        <v>847805</v>
      </c>
      <c r="G74" s="468">
        <v>1662.9108016701955</v>
      </c>
      <c r="H74" s="469">
        <v>273186</v>
      </c>
      <c r="I74" s="470">
        <v>1023.4314624468313</v>
      </c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4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  <c r="CR74" s="394"/>
      <c r="CS74" s="394"/>
      <c r="CT74" s="394"/>
      <c r="CU74" s="394"/>
      <c r="CV74" s="394"/>
      <c r="CW74" s="394"/>
      <c r="CX74" s="394"/>
      <c r="CY74" s="394"/>
      <c r="CZ74" s="394"/>
      <c r="DA74" s="394"/>
      <c r="DB74" s="394"/>
      <c r="DC74" s="394"/>
      <c r="DD74" s="394"/>
      <c r="DE74" s="394"/>
      <c r="DF74" s="394"/>
      <c r="DG74" s="394"/>
      <c r="DH74" s="394"/>
      <c r="DI74" s="394"/>
      <c r="DJ74" s="394"/>
      <c r="DK74" s="394"/>
      <c r="DL74" s="394"/>
      <c r="DM74" s="394"/>
      <c r="DN74" s="394"/>
      <c r="DO74" s="394"/>
      <c r="DP74" s="394"/>
      <c r="DQ74" s="394"/>
      <c r="DR74" s="394"/>
      <c r="DS74" s="394"/>
      <c r="DT74" s="394"/>
      <c r="DU74" s="394"/>
      <c r="DV74" s="394"/>
      <c r="DW74" s="394"/>
      <c r="DX74" s="394"/>
      <c r="DY74" s="394"/>
      <c r="DZ74" s="394"/>
      <c r="EA74" s="394"/>
      <c r="EB74" s="394"/>
      <c r="EC74" s="394"/>
      <c r="ED74" s="394"/>
      <c r="EE74" s="394"/>
      <c r="EF74" s="394"/>
      <c r="EG74" s="394"/>
      <c r="EH74" s="394"/>
      <c r="EI74" s="394"/>
      <c r="EJ74" s="394"/>
      <c r="EK74" s="394"/>
      <c r="EL74" s="394"/>
      <c r="EM74" s="394"/>
      <c r="EN74" s="394"/>
      <c r="EO74" s="394"/>
      <c r="EP74" s="394"/>
      <c r="EQ74" s="394"/>
      <c r="ER74" s="394"/>
      <c r="ES74" s="394"/>
      <c r="ET74" s="394"/>
      <c r="EU74" s="394"/>
      <c r="EV74" s="394"/>
      <c r="EW74" s="394"/>
      <c r="EX74" s="394"/>
      <c r="EY74" s="394"/>
      <c r="EZ74" s="394"/>
      <c r="FA74" s="394"/>
      <c r="FB74" s="394"/>
      <c r="FC74" s="394"/>
      <c r="FD74" s="394"/>
      <c r="FE74" s="394"/>
      <c r="FF74" s="394"/>
      <c r="FG74" s="394"/>
      <c r="FH74" s="394"/>
      <c r="FI74" s="394"/>
      <c r="FJ74" s="394"/>
      <c r="FK74" s="394"/>
      <c r="FL74" s="394"/>
      <c r="FM74" s="394"/>
      <c r="FN74" s="394"/>
      <c r="FO74" s="394"/>
      <c r="FP74" s="394"/>
      <c r="FQ74" s="394"/>
      <c r="FR74" s="394"/>
      <c r="FS74" s="394"/>
      <c r="FT74" s="394"/>
      <c r="FU74" s="394"/>
      <c r="FV74" s="394"/>
      <c r="FW74" s="394"/>
      <c r="FX74" s="394"/>
      <c r="FY74" s="394"/>
      <c r="FZ74" s="394"/>
      <c r="GA74" s="394"/>
      <c r="GB74" s="394"/>
      <c r="GC74" s="394"/>
      <c r="GD74" s="394"/>
      <c r="GE74" s="394"/>
      <c r="GF74" s="394"/>
      <c r="GG74" s="394"/>
      <c r="GH74" s="394"/>
      <c r="GI74" s="394"/>
      <c r="GJ74" s="394"/>
      <c r="GK74" s="394"/>
      <c r="GL74" s="394"/>
      <c r="GM74" s="394"/>
      <c r="GN74" s="394"/>
      <c r="GO74" s="394"/>
      <c r="GP74" s="394"/>
      <c r="GQ74" s="394"/>
      <c r="GR74" s="394"/>
      <c r="GS74" s="394"/>
      <c r="GT74" s="394"/>
      <c r="GU74" s="394"/>
      <c r="GV74" s="394"/>
      <c r="GW74" s="394"/>
      <c r="GX74" s="394"/>
      <c r="GY74" s="394"/>
      <c r="GZ74" s="394"/>
      <c r="HA74" s="394"/>
      <c r="HB74" s="394"/>
      <c r="HC74" s="394"/>
      <c r="HD74" s="394"/>
      <c r="HE74" s="394"/>
      <c r="HF74" s="394"/>
      <c r="HG74" s="394"/>
      <c r="HH74" s="394"/>
      <c r="HI74" s="394"/>
      <c r="HJ74" s="394"/>
      <c r="HK74" s="394"/>
      <c r="HL74" s="394"/>
      <c r="HM74" s="394"/>
      <c r="HN74" s="394"/>
      <c r="HO74" s="394"/>
      <c r="HP74" s="394"/>
      <c r="HQ74" s="394"/>
      <c r="HR74" s="394"/>
      <c r="HS74" s="394"/>
      <c r="HT74" s="394"/>
      <c r="HU74" s="394"/>
      <c r="HV74" s="394"/>
    </row>
    <row r="75" spans="1:230" s="399" customFormat="1" ht="18" hidden="1" customHeight="1">
      <c r="A75" s="394"/>
      <c r="B75" s="395"/>
      <c r="C75" s="396"/>
      <c r="D75" s="465"/>
      <c r="E75" s="466"/>
      <c r="F75" s="467"/>
      <c r="G75" s="468"/>
      <c r="H75" s="469"/>
      <c r="I75" s="470"/>
      <c r="J75" s="394"/>
      <c r="K75" s="394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4"/>
      <c r="CF75" s="394"/>
      <c r="CG75" s="394"/>
      <c r="CH75" s="394"/>
      <c r="CI75" s="394"/>
      <c r="CJ75" s="394"/>
      <c r="CK75" s="394"/>
      <c r="CL75" s="394"/>
      <c r="CM75" s="394"/>
      <c r="CN75" s="394"/>
      <c r="CO75" s="394"/>
      <c r="CP75" s="394"/>
      <c r="CQ75" s="394"/>
      <c r="CR75" s="394"/>
      <c r="CS75" s="394"/>
      <c r="CT75" s="394"/>
      <c r="CU75" s="394"/>
      <c r="CV75" s="394"/>
      <c r="CW75" s="394"/>
      <c r="CX75" s="394"/>
      <c r="CY75" s="394"/>
      <c r="CZ75" s="394"/>
      <c r="DA75" s="394"/>
      <c r="DB75" s="394"/>
      <c r="DC75" s="394"/>
      <c r="DD75" s="394"/>
      <c r="DE75" s="394"/>
      <c r="DF75" s="394"/>
      <c r="DG75" s="394"/>
      <c r="DH75" s="394"/>
      <c r="DI75" s="394"/>
      <c r="DJ75" s="394"/>
      <c r="DK75" s="394"/>
      <c r="DL75" s="394"/>
      <c r="DM75" s="394"/>
      <c r="DN75" s="394"/>
      <c r="DO75" s="394"/>
      <c r="DP75" s="394"/>
      <c r="DQ75" s="394"/>
      <c r="DR75" s="394"/>
      <c r="DS75" s="394"/>
      <c r="DT75" s="394"/>
      <c r="DU75" s="394"/>
      <c r="DV75" s="394"/>
      <c r="DW75" s="394"/>
      <c r="DX75" s="394"/>
      <c r="DY75" s="394"/>
      <c r="DZ75" s="394"/>
      <c r="EA75" s="394"/>
      <c r="EB75" s="394"/>
      <c r="EC75" s="394"/>
      <c r="ED75" s="394"/>
      <c r="EE75" s="394"/>
      <c r="EF75" s="394"/>
      <c r="EG75" s="394"/>
      <c r="EH75" s="394"/>
      <c r="EI75" s="394"/>
      <c r="EJ75" s="394"/>
      <c r="EK75" s="394"/>
      <c r="EL75" s="394"/>
      <c r="EM75" s="394"/>
      <c r="EN75" s="394"/>
      <c r="EO75" s="394"/>
      <c r="EP75" s="394"/>
      <c r="EQ75" s="394"/>
      <c r="ER75" s="394"/>
      <c r="ES75" s="394"/>
      <c r="ET75" s="394"/>
      <c r="EU75" s="394"/>
      <c r="EV75" s="394"/>
      <c r="EW75" s="394"/>
      <c r="EX75" s="394"/>
      <c r="EY75" s="394"/>
      <c r="EZ75" s="394"/>
      <c r="FA75" s="394"/>
      <c r="FB75" s="394"/>
      <c r="FC75" s="394"/>
      <c r="FD75" s="394"/>
      <c r="FE75" s="394"/>
      <c r="FF75" s="394"/>
      <c r="FG75" s="394"/>
      <c r="FH75" s="394"/>
      <c r="FI75" s="394"/>
      <c r="FJ75" s="394"/>
      <c r="FK75" s="394"/>
      <c r="FL75" s="394"/>
      <c r="FM75" s="394"/>
      <c r="FN75" s="394"/>
      <c r="FO75" s="394"/>
      <c r="FP75" s="394"/>
      <c r="FQ75" s="394"/>
      <c r="FR75" s="394"/>
      <c r="FS75" s="394"/>
      <c r="FT75" s="394"/>
      <c r="FU75" s="394"/>
      <c r="FV75" s="394"/>
      <c r="FW75" s="394"/>
      <c r="FX75" s="394"/>
      <c r="FY75" s="394"/>
      <c r="FZ75" s="394"/>
      <c r="GA75" s="394"/>
      <c r="GB75" s="394"/>
      <c r="GC75" s="394"/>
      <c r="GD75" s="394"/>
      <c r="GE75" s="394"/>
      <c r="GF75" s="394"/>
      <c r="GG75" s="394"/>
      <c r="GH75" s="394"/>
      <c r="GI75" s="394"/>
      <c r="GJ75" s="394"/>
      <c r="GK75" s="394"/>
      <c r="GL75" s="394"/>
      <c r="GM75" s="394"/>
      <c r="GN75" s="394"/>
      <c r="GO75" s="394"/>
      <c r="GP75" s="394"/>
      <c r="GQ75" s="394"/>
      <c r="GR75" s="394"/>
      <c r="GS75" s="394"/>
      <c r="GT75" s="394"/>
      <c r="GU75" s="394"/>
      <c r="GV75" s="394"/>
      <c r="GW75" s="394"/>
      <c r="GX75" s="394"/>
      <c r="GY75" s="394"/>
      <c r="GZ75" s="394"/>
      <c r="HA75" s="394"/>
      <c r="HB75" s="394"/>
      <c r="HC75" s="394"/>
      <c r="HD75" s="394"/>
      <c r="HE75" s="394"/>
      <c r="HF75" s="394"/>
      <c r="HG75" s="394"/>
      <c r="HH75" s="394"/>
      <c r="HI75" s="394"/>
      <c r="HJ75" s="394"/>
      <c r="HK75" s="394"/>
      <c r="HL75" s="394"/>
      <c r="HM75" s="394"/>
      <c r="HN75" s="394"/>
      <c r="HO75" s="394"/>
      <c r="HP75" s="394"/>
      <c r="HQ75" s="394"/>
      <c r="HR75" s="394"/>
      <c r="HS75" s="394"/>
      <c r="HT75" s="394"/>
      <c r="HU75" s="394"/>
      <c r="HV75" s="394"/>
    </row>
    <row r="76" spans="1:230" s="399" customFormat="1" ht="18" customHeight="1">
      <c r="A76" s="394"/>
      <c r="B76" s="395">
        <v>30</v>
      </c>
      <c r="C76" s="396" t="s">
        <v>98</v>
      </c>
      <c r="D76" s="465">
        <v>29804</v>
      </c>
      <c r="E76" s="466">
        <v>1050.0721906455508</v>
      </c>
      <c r="F76" s="467">
        <v>156454</v>
      </c>
      <c r="G76" s="468">
        <v>1294.5942308282306</v>
      </c>
      <c r="H76" s="469">
        <v>62289</v>
      </c>
      <c r="I76" s="470">
        <v>825.37431633193648</v>
      </c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394"/>
      <c r="CX76" s="394"/>
      <c r="CY76" s="394"/>
      <c r="CZ76" s="394"/>
      <c r="DA76" s="394"/>
      <c r="DB76" s="394"/>
      <c r="DC76" s="394"/>
      <c r="DD76" s="394"/>
      <c r="DE76" s="394"/>
      <c r="DF76" s="394"/>
      <c r="DG76" s="394"/>
      <c r="DH76" s="394"/>
      <c r="DI76" s="394"/>
      <c r="DJ76" s="394"/>
      <c r="DK76" s="394"/>
      <c r="DL76" s="394"/>
      <c r="DM76" s="394"/>
      <c r="DN76" s="394"/>
      <c r="DO76" s="394"/>
      <c r="DP76" s="394"/>
      <c r="DQ76" s="394"/>
      <c r="DR76" s="394"/>
      <c r="DS76" s="394"/>
      <c r="DT76" s="394"/>
      <c r="DU76" s="394"/>
      <c r="DV76" s="394"/>
      <c r="DW76" s="394"/>
      <c r="DX76" s="394"/>
      <c r="DY76" s="394"/>
      <c r="DZ76" s="394"/>
      <c r="EA76" s="394"/>
      <c r="EB76" s="394"/>
      <c r="EC76" s="394"/>
      <c r="ED76" s="394"/>
      <c r="EE76" s="394"/>
      <c r="EF76" s="394"/>
      <c r="EG76" s="394"/>
      <c r="EH76" s="394"/>
      <c r="EI76" s="394"/>
      <c r="EJ76" s="394"/>
      <c r="EK76" s="394"/>
      <c r="EL76" s="394"/>
      <c r="EM76" s="394"/>
      <c r="EN76" s="394"/>
      <c r="EO76" s="394"/>
      <c r="EP76" s="394"/>
      <c r="EQ76" s="394"/>
      <c r="ER76" s="394"/>
      <c r="ES76" s="394"/>
      <c r="ET76" s="394"/>
      <c r="EU76" s="394"/>
      <c r="EV76" s="394"/>
      <c r="EW76" s="394"/>
      <c r="EX76" s="394"/>
      <c r="EY76" s="394"/>
      <c r="EZ76" s="394"/>
      <c r="FA76" s="394"/>
      <c r="FB76" s="394"/>
      <c r="FC76" s="394"/>
      <c r="FD76" s="394"/>
      <c r="FE76" s="394"/>
      <c r="FF76" s="394"/>
      <c r="FG76" s="394"/>
      <c r="FH76" s="394"/>
      <c r="FI76" s="394"/>
      <c r="FJ76" s="394"/>
      <c r="FK76" s="394"/>
      <c r="FL76" s="394"/>
      <c r="FM76" s="394"/>
      <c r="FN76" s="394"/>
      <c r="FO76" s="394"/>
      <c r="FP76" s="394"/>
      <c r="FQ76" s="394"/>
      <c r="FR76" s="394"/>
      <c r="FS76" s="394"/>
      <c r="FT76" s="394"/>
      <c r="FU76" s="394"/>
      <c r="FV76" s="394"/>
      <c r="FW76" s="394"/>
      <c r="FX76" s="394"/>
      <c r="FY76" s="394"/>
      <c r="FZ76" s="394"/>
      <c r="GA76" s="394"/>
      <c r="GB76" s="394"/>
      <c r="GC76" s="394"/>
      <c r="GD76" s="394"/>
      <c r="GE76" s="394"/>
      <c r="GF76" s="394"/>
      <c r="GG76" s="394"/>
      <c r="GH76" s="394"/>
      <c r="GI76" s="394"/>
      <c r="GJ76" s="394"/>
      <c r="GK76" s="394"/>
      <c r="GL76" s="394"/>
      <c r="GM76" s="394"/>
      <c r="GN76" s="394"/>
      <c r="GO76" s="394"/>
      <c r="GP76" s="394"/>
      <c r="GQ76" s="394"/>
      <c r="GR76" s="394"/>
      <c r="GS76" s="394"/>
      <c r="GT76" s="394"/>
      <c r="GU76" s="394"/>
      <c r="GV76" s="394"/>
      <c r="GW76" s="394"/>
      <c r="GX76" s="394"/>
      <c r="GY76" s="394"/>
      <c r="GZ76" s="394"/>
      <c r="HA76" s="394"/>
      <c r="HB76" s="394"/>
      <c r="HC76" s="394"/>
      <c r="HD76" s="394"/>
      <c r="HE76" s="394"/>
      <c r="HF76" s="394"/>
      <c r="HG76" s="394"/>
      <c r="HH76" s="394"/>
      <c r="HI76" s="394"/>
      <c r="HJ76" s="394"/>
      <c r="HK76" s="394"/>
      <c r="HL76" s="394"/>
      <c r="HM76" s="394"/>
      <c r="HN76" s="394"/>
      <c r="HO76" s="394"/>
      <c r="HP76" s="394"/>
      <c r="HQ76" s="394"/>
      <c r="HR76" s="394"/>
      <c r="HS76" s="394"/>
      <c r="HT76" s="394"/>
      <c r="HU76" s="394"/>
      <c r="HV76" s="394"/>
    </row>
    <row r="77" spans="1:230" s="399" customFormat="1" ht="18" hidden="1" customHeight="1">
      <c r="A77" s="394"/>
      <c r="B77" s="395"/>
      <c r="C77" s="396"/>
      <c r="D77" s="465"/>
      <c r="E77" s="466"/>
      <c r="F77" s="467"/>
      <c r="G77" s="468"/>
      <c r="H77" s="469"/>
      <c r="I77" s="470"/>
      <c r="J77" s="394"/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94"/>
      <c r="AZ77" s="394"/>
      <c r="BA77" s="394"/>
      <c r="BB77" s="394"/>
      <c r="BC77" s="394"/>
      <c r="BD77" s="394"/>
      <c r="BE77" s="394"/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/>
      <c r="BQ77" s="394"/>
      <c r="BR77" s="394"/>
      <c r="BS77" s="394"/>
      <c r="BT77" s="394"/>
      <c r="BU77" s="394"/>
      <c r="BV77" s="394"/>
      <c r="BW77" s="394"/>
      <c r="BX77" s="394"/>
      <c r="BY77" s="394"/>
      <c r="BZ77" s="394"/>
      <c r="CA77" s="394"/>
      <c r="CB77" s="394"/>
      <c r="CC77" s="394"/>
      <c r="CD77" s="394"/>
      <c r="CE77" s="394"/>
      <c r="CF77" s="394"/>
      <c r="CG77" s="394"/>
      <c r="CH77" s="394"/>
      <c r="CI77" s="394"/>
      <c r="CJ77" s="394"/>
      <c r="CK77" s="394"/>
      <c r="CL77" s="394"/>
      <c r="CM77" s="394"/>
      <c r="CN77" s="394"/>
      <c r="CO77" s="394"/>
      <c r="CP77" s="394"/>
      <c r="CQ77" s="394"/>
      <c r="CR77" s="394"/>
      <c r="CS77" s="394"/>
      <c r="CT77" s="394"/>
      <c r="CU77" s="394"/>
      <c r="CV77" s="394"/>
      <c r="CW77" s="394"/>
      <c r="CX77" s="394"/>
      <c r="CY77" s="394"/>
      <c r="CZ77" s="394"/>
      <c r="DA77" s="394"/>
      <c r="DB77" s="394"/>
      <c r="DC77" s="394"/>
      <c r="DD77" s="394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394"/>
      <c r="DP77" s="394"/>
      <c r="DQ77" s="394"/>
      <c r="DR77" s="394"/>
      <c r="DS77" s="394"/>
      <c r="DT77" s="394"/>
      <c r="DU77" s="394"/>
      <c r="DV77" s="394"/>
      <c r="DW77" s="394"/>
      <c r="DX77" s="394"/>
      <c r="DY77" s="394"/>
      <c r="DZ77" s="394"/>
      <c r="EA77" s="394"/>
      <c r="EB77" s="394"/>
      <c r="EC77" s="394"/>
      <c r="ED77" s="394"/>
      <c r="EE77" s="394"/>
      <c r="EF77" s="394"/>
      <c r="EG77" s="394"/>
      <c r="EH77" s="394"/>
      <c r="EI77" s="394"/>
      <c r="EJ77" s="394"/>
      <c r="EK77" s="394"/>
      <c r="EL77" s="394"/>
      <c r="EM77" s="394"/>
      <c r="EN77" s="394"/>
      <c r="EO77" s="394"/>
      <c r="EP77" s="394"/>
      <c r="EQ77" s="394"/>
      <c r="ER77" s="394"/>
      <c r="ES77" s="394"/>
      <c r="ET77" s="394"/>
      <c r="EU77" s="394"/>
      <c r="EV77" s="394"/>
      <c r="EW77" s="394"/>
      <c r="EX77" s="394"/>
      <c r="EY77" s="394"/>
      <c r="EZ77" s="394"/>
      <c r="FA77" s="394"/>
      <c r="FB77" s="394"/>
      <c r="FC77" s="394"/>
      <c r="FD77" s="394"/>
      <c r="FE77" s="394"/>
      <c r="FF77" s="394"/>
      <c r="FG77" s="394"/>
      <c r="FH77" s="394"/>
      <c r="FI77" s="394"/>
      <c r="FJ77" s="394"/>
      <c r="FK77" s="394"/>
      <c r="FL77" s="394"/>
      <c r="FM77" s="394"/>
      <c r="FN77" s="394"/>
      <c r="FO77" s="394"/>
      <c r="FP77" s="394"/>
      <c r="FQ77" s="394"/>
      <c r="FR77" s="394"/>
      <c r="FS77" s="394"/>
      <c r="FT77" s="394"/>
      <c r="FU77" s="394"/>
      <c r="FV77" s="394"/>
      <c r="FW77" s="394"/>
      <c r="FX77" s="394"/>
      <c r="FY77" s="394"/>
      <c r="FZ77" s="394"/>
      <c r="GA77" s="394"/>
      <c r="GB77" s="394"/>
      <c r="GC77" s="394"/>
      <c r="GD77" s="394"/>
      <c r="GE77" s="394"/>
      <c r="GF77" s="394"/>
      <c r="GG77" s="394"/>
      <c r="GH77" s="394"/>
      <c r="GI77" s="394"/>
      <c r="GJ77" s="394"/>
      <c r="GK77" s="394"/>
      <c r="GL77" s="394"/>
      <c r="GM77" s="394"/>
      <c r="GN77" s="394"/>
      <c r="GO77" s="394"/>
      <c r="GP77" s="394"/>
      <c r="GQ77" s="394"/>
      <c r="GR77" s="394"/>
      <c r="GS77" s="394"/>
      <c r="GT77" s="394"/>
      <c r="GU77" s="394"/>
      <c r="GV77" s="394"/>
      <c r="GW77" s="394"/>
      <c r="GX77" s="394"/>
      <c r="GY77" s="394"/>
      <c r="GZ77" s="394"/>
      <c r="HA77" s="394"/>
      <c r="HB77" s="394"/>
      <c r="HC77" s="394"/>
      <c r="HD77" s="394"/>
      <c r="HE77" s="394"/>
      <c r="HF77" s="394"/>
      <c r="HG77" s="394"/>
      <c r="HH77" s="394"/>
      <c r="HI77" s="394"/>
      <c r="HJ77" s="394"/>
      <c r="HK77" s="394"/>
      <c r="HL77" s="394"/>
      <c r="HM77" s="394"/>
      <c r="HN77" s="394"/>
      <c r="HO77" s="394"/>
      <c r="HP77" s="394"/>
      <c r="HQ77" s="394"/>
      <c r="HR77" s="394"/>
      <c r="HS77" s="394"/>
      <c r="HT77" s="394"/>
      <c r="HU77" s="394"/>
      <c r="HV77" s="394"/>
    </row>
    <row r="78" spans="1:230" s="399" customFormat="1" ht="18" customHeight="1">
      <c r="A78" s="394"/>
      <c r="B78" s="395">
        <v>31</v>
      </c>
      <c r="C78" s="396" t="s">
        <v>99</v>
      </c>
      <c r="D78" s="465">
        <v>10139</v>
      </c>
      <c r="E78" s="466">
        <v>1382.5705759936877</v>
      </c>
      <c r="F78" s="467">
        <v>99913</v>
      </c>
      <c r="G78" s="468">
        <v>1621.3463834536044</v>
      </c>
      <c r="H78" s="469">
        <v>29976</v>
      </c>
      <c r="I78" s="470">
        <v>991.41382806244997</v>
      </c>
      <c r="J78" s="394"/>
      <c r="K78" s="394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94"/>
      <c r="AQ78" s="394"/>
      <c r="AR78" s="394"/>
      <c r="AS78" s="394"/>
      <c r="AT78" s="394"/>
      <c r="AU78" s="394"/>
      <c r="AV78" s="394"/>
      <c r="AW78" s="394"/>
      <c r="AX78" s="394"/>
      <c r="AY78" s="394"/>
      <c r="AZ78" s="394"/>
      <c r="BA78" s="394"/>
      <c r="BB78" s="394"/>
      <c r="BC78" s="394"/>
      <c r="BD78" s="394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394"/>
      <c r="BT78" s="394"/>
      <c r="BU78" s="394"/>
      <c r="BV78" s="394"/>
      <c r="BW78" s="394"/>
      <c r="BX78" s="394"/>
      <c r="BY78" s="394"/>
      <c r="BZ78" s="394"/>
      <c r="CA78" s="394"/>
      <c r="CB78" s="394"/>
      <c r="CC78" s="394"/>
      <c r="CD78" s="394"/>
      <c r="CE78" s="394"/>
      <c r="CF78" s="394"/>
      <c r="CG78" s="394"/>
      <c r="CH78" s="394"/>
      <c r="CI78" s="394"/>
      <c r="CJ78" s="394"/>
      <c r="CK78" s="394"/>
      <c r="CL78" s="394"/>
      <c r="CM78" s="394"/>
      <c r="CN78" s="394"/>
      <c r="CO78" s="394"/>
      <c r="CP78" s="394"/>
      <c r="CQ78" s="394"/>
      <c r="CR78" s="394"/>
      <c r="CS78" s="394"/>
      <c r="CT78" s="394"/>
      <c r="CU78" s="394"/>
      <c r="CV78" s="394"/>
      <c r="CW78" s="394"/>
      <c r="CX78" s="394"/>
      <c r="CY78" s="394"/>
      <c r="CZ78" s="394"/>
      <c r="DA78" s="394"/>
      <c r="DB78" s="394"/>
      <c r="DC78" s="394"/>
      <c r="DD78" s="394"/>
      <c r="DE78" s="394"/>
      <c r="DF78" s="394"/>
      <c r="DG78" s="394"/>
      <c r="DH78" s="394"/>
      <c r="DI78" s="394"/>
      <c r="DJ78" s="394"/>
      <c r="DK78" s="394"/>
      <c r="DL78" s="394"/>
      <c r="DM78" s="394"/>
      <c r="DN78" s="394"/>
      <c r="DO78" s="394"/>
      <c r="DP78" s="394"/>
      <c r="DQ78" s="394"/>
      <c r="DR78" s="394"/>
      <c r="DS78" s="394"/>
      <c r="DT78" s="394"/>
      <c r="DU78" s="394"/>
      <c r="DV78" s="394"/>
      <c r="DW78" s="394"/>
      <c r="DX78" s="394"/>
      <c r="DY78" s="394"/>
      <c r="DZ78" s="394"/>
      <c r="EA78" s="394"/>
      <c r="EB78" s="394"/>
      <c r="EC78" s="394"/>
      <c r="ED78" s="394"/>
      <c r="EE78" s="394"/>
      <c r="EF78" s="394"/>
      <c r="EG78" s="394"/>
      <c r="EH78" s="394"/>
      <c r="EI78" s="394"/>
      <c r="EJ78" s="394"/>
      <c r="EK78" s="394"/>
      <c r="EL78" s="394"/>
      <c r="EM78" s="394"/>
      <c r="EN78" s="394"/>
      <c r="EO78" s="394"/>
      <c r="EP78" s="394"/>
      <c r="EQ78" s="394"/>
      <c r="ER78" s="394"/>
      <c r="ES78" s="394"/>
      <c r="ET78" s="394"/>
      <c r="EU78" s="394"/>
      <c r="EV78" s="394"/>
      <c r="EW78" s="394"/>
      <c r="EX78" s="394"/>
      <c r="EY78" s="394"/>
      <c r="EZ78" s="394"/>
      <c r="FA78" s="394"/>
      <c r="FB78" s="394"/>
      <c r="FC78" s="394"/>
      <c r="FD78" s="394"/>
      <c r="FE78" s="394"/>
      <c r="FF78" s="394"/>
      <c r="FG78" s="394"/>
      <c r="FH78" s="394"/>
      <c r="FI78" s="394"/>
      <c r="FJ78" s="394"/>
      <c r="FK78" s="394"/>
      <c r="FL78" s="394"/>
      <c r="FM78" s="394"/>
      <c r="FN78" s="394"/>
      <c r="FO78" s="394"/>
      <c r="FP78" s="394"/>
      <c r="FQ78" s="394"/>
      <c r="FR78" s="394"/>
      <c r="FS78" s="394"/>
      <c r="FT78" s="394"/>
      <c r="FU78" s="394"/>
      <c r="FV78" s="394"/>
      <c r="FW78" s="394"/>
      <c r="FX78" s="394"/>
      <c r="FY78" s="394"/>
      <c r="FZ78" s="394"/>
      <c r="GA78" s="394"/>
      <c r="GB78" s="394"/>
      <c r="GC78" s="394"/>
      <c r="GD78" s="394"/>
      <c r="GE78" s="394"/>
      <c r="GF78" s="394"/>
      <c r="GG78" s="394"/>
      <c r="GH78" s="394"/>
      <c r="GI78" s="394"/>
      <c r="GJ78" s="394"/>
      <c r="GK78" s="394"/>
      <c r="GL78" s="394"/>
      <c r="GM78" s="394"/>
      <c r="GN78" s="394"/>
      <c r="GO78" s="394"/>
      <c r="GP78" s="394"/>
      <c r="GQ78" s="394"/>
      <c r="GR78" s="394"/>
      <c r="GS78" s="394"/>
      <c r="GT78" s="394"/>
      <c r="GU78" s="394"/>
      <c r="GV78" s="394"/>
      <c r="GW78" s="394"/>
      <c r="GX78" s="394"/>
      <c r="GY78" s="394"/>
      <c r="GZ78" s="394"/>
      <c r="HA78" s="394"/>
      <c r="HB78" s="394"/>
      <c r="HC78" s="394"/>
      <c r="HD78" s="394"/>
      <c r="HE78" s="394"/>
      <c r="HF78" s="394"/>
      <c r="HG78" s="394"/>
      <c r="HH78" s="394"/>
      <c r="HI78" s="394"/>
      <c r="HJ78" s="394"/>
      <c r="HK78" s="394"/>
      <c r="HL78" s="394"/>
      <c r="HM78" s="394"/>
      <c r="HN78" s="394"/>
      <c r="HO78" s="394"/>
      <c r="HP78" s="394"/>
      <c r="HQ78" s="394"/>
      <c r="HR78" s="394"/>
      <c r="HS78" s="394"/>
      <c r="HT78" s="394"/>
      <c r="HU78" s="394"/>
      <c r="HV78" s="394"/>
    </row>
    <row r="79" spans="1:230" s="399" customFormat="1" ht="18" hidden="1" customHeight="1">
      <c r="A79" s="394"/>
      <c r="B79" s="395"/>
      <c r="C79" s="396"/>
      <c r="D79" s="465"/>
      <c r="E79" s="466"/>
      <c r="F79" s="467"/>
      <c r="G79" s="468"/>
      <c r="H79" s="469"/>
      <c r="I79" s="470"/>
      <c r="J79" s="394"/>
      <c r="K79" s="394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394"/>
      <c r="CX79" s="394"/>
      <c r="CY79" s="394"/>
      <c r="CZ79" s="394"/>
      <c r="DA79" s="394"/>
      <c r="DB79" s="394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  <c r="DU79" s="394"/>
      <c r="DV79" s="394"/>
      <c r="DW79" s="394"/>
      <c r="DX79" s="394"/>
      <c r="DY79" s="394"/>
      <c r="DZ79" s="394"/>
      <c r="EA79" s="394"/>
      <c r="EB79" s="394"/>
      <c r="EC79" s="394"/>
      <c r="ED79" s="394"/>
      <c r="EE79" s="394"/>
      <c r="EF79" s="394"/>
      <c r="EG79" s="394"/>
      <c r="EH79" s="394"/>
      <c r="EI79" s="394"/>
      <c r="EJ79" s="394"/>
      <c r="EK79" s="394"/>
      <c r="EL79" s="394"/>
      <c r="EM79" s="394"/>
      <c r="EN79" s="394"/>
      <c r="EO79" s="394"/>
      <c r="EP79" s="394"/>
      <c r="EQ79" s="394"/>
      <c r="ER79" s="394"/>
      <c r="ES79" s="394"/>
      <c r="ET79" s="394"/>
      <c r="EU79" s="394"/>
      <c r="EV79" s="394"/>
      <c r="EW79" s="394"/>
      <c r="EX79" s="394"/>
      <c r="EY79" s="394"/>
      <c r="EZ79" s="394"/>
      <c r="FA79" s="394"/>
      <c r="FB79" s="394"/>
      <c r="FC79" s="394"/>
      <c r="FD79" s="394"/>
      <c r="FE79" s="394"/>
      <c r="FF79" s="394"/>
      <c r="FG79" s="394"/>
      <c r="FH79" s="394"/>
      <c r="FI79" s="394"/>
      <c r="FJ79" s="394"/>
      <c r="FK79" s="394"/>
      <c r="FL79" s="394"/>
      <c r="FM79" s="394"/>
      <c r="FN79" s="394"/>
      <c r="FO79" s="394"/>
      <c r="FP79" s="394"/>
      <c r="FQ79" s="394"/>
      <c r="FR79" s="394"/>
      <c r="FS79" s="394"/>
      <c r="FT79" s="394"/>
      <c r="FU79" s="394"/>
      <c r="FV79" s="394"/>
      <c r="FW79" s="394"/>
      <c r="FX79" s="394"/>
      <c r="FY79" s="394"/>
      <c r="FZ79" s="394"/>
      <c r="GA79" s="394"/>
      <c r="GB79" s="394"/>
      <c r="GC79" s="394"/>
      <c r="GD79" s="394"/>
      <c r="GE79" s="394"/>
      <c r="GF79" s="394"/>
      <c r="GG79" s="394"/>
      <c r="GH79" s="394"/>
      <c r="GI79" s="394"/>
      <c r="GJ79" s="394"/>
      <c r="GK79" s="394"/>
      <c r="GL79" s="394"/>
      <c r="GM79" s="394"/>
      <c r="GN79" s="394"/>
      <c r="GO79" s="394"/>
      <c r="GP79" s="394"/>
      <c r="GQ79" s="394"/>
      <c r="GR79" s="394"/>
      <c r="GS79" s="394"/>
      <c r="GT79" s="394"/>
      <c r="GU79" s="394"/>
      <c r="GV79" s="394"/>
      <c r="GW79" s="394"/>
      <c r="GX79" s="394"/>
      <c r="GY79" s="394"/>
      <c r="GZ79" s="394"/>
      <c r="HA79" s="394"/>
      <c r="HB79" s="394"/>
      <c r="HC79" s="394"/>
      <c r="HD79" s="394"/>
      <c r="HE79" s="394"/>
      <c r="HF79" s="394"/>
      <c r="HG79" s="394"/>
      <c r="HH79" s="394"/>
      <c r="HI79" s="394"/>
      <c r="HJ79" s="394"/>
      <c r="HK79" s="394"/>
      <c r="HL79" s="394"/>
      <c r="HM79" s="394"/>
      <c r="HN79" s="394"/>
      <c r="HO79" s="394"/>
      <c r="HP79" s="394"/>
      <c r="HQ79" s="394"/>
      <c r="HR79" s="394"/>
      <c r="HS79" s="394"/>
      <c r="HT79" s="394"/>
      <c r="HU79" s="394"/>
      <c r="HV79" s="394"/>
    </row>
    <row r="80" spans="1:230" s="399" customFormat="1" ht="18" customHeight="1">
      <c r="A80" s="394"/>
      <c r="B80" s="395"/>
      <c r="C80" s="396" t="s">
        <v>100</v>
      </c>
      <c r="D80" s="465">
        <v>40150</v>
      </c>
      <c r="E80" s="466">
        <v>1478.6123457036117</v>
      </c>
      <c r="F80" s="467">
        <v>385743</v>
      </c>
      <c r="G80" s="468">
        <v>1763.9846653341726</v>
      </c>
      <c r="H80" s="469">
        <v>133706</v>
      </c>
      <c r="I80" s="470">
        <v>1088.4440958520929</v>
      </c>
      <c r="J80" s="394"/>
      <c r="K80" s="394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394"/>
      <c r="AQ80" s="394"/>
      <c r="AR80" s="394"/>
      <c r="AS80" s="394"/>
      <c r="AT80" s="394"/>
      <c r="AU80" s="394"/>
      <c r="AV80" s="394"/>
      <c r="AW80" s="394"/>
      <c r="AX80" s="394"/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394"/>
      <c r="BP80" s="394"/>
      <c r="BQ80" s="394"/>
      <c r="BR80" s="394"/>
      <c r="BS80" s="394"/>
      <c r="BT80" s="394"/>
      <c r="BU80" s="394"/>
      <c r="BV80" s="394"/>
      <c r="BW80" s="394"/>
      <c r="BX80" s="394"/>
      <c r="BY80" s="394"/>
      <c r="BZ80" s="394"/>
      <c r="CA80" s="394"/>
      <c r="CB80" s="394"/>
      <c r="CC80" s="394"/>
      <c r="CD80" s="394"/>
      <c r="CE80" s="394"/>
      <c r="CF80" s="394"/>
      <c r="CG80" s="394"/>
      <c r="CH80" s="394"/>
      <c r="CI80" s="394"/>
      <c r="CJ80" s="394"/>
      <c r="CK80" s="394"/>
      <c r="CL80" s="394"/>
      <c r="CM80" s="394"/>
      <c r="CN80" s="394"/>
      <c r="CO80" s="394"/>
      <c r="CP80" s="394"/>
      <c r="CQ80" s="394"/>
      <c r="CR80" s="394"/>
      <c r="CS80" s="394"/>
      <c r="CT80" s="394"/>
      <c r="CU80" s="394"/>
      <c r="CV80" s="394"/>
      <c r="CW80" s="394"/>
      <c r="CX80" s="394"/>
      <c r="CY80" s="394"/>
      <c r="CZ80" s="394"/>
      <c r="DA80" s="394"/>
      <c r="DB80" s="394"/>
      <c r="DC80" s="394"/>
      <c r="DD80" s="394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394"/>
      <c r="DP80" s="394"/>
      <c r="DQ80" s="394"/>
      <c r="DR80" s="394"/>
      <c r="DS80" s="394"/>
      <c r="DT80" s="394"/>
      <c r="DU80" s="394"/>
      <c r="DV80" s="394"/>
      <c r="DW80" s="394"/>
      <c r="DX80" s="394"/>
      <c r="DY80" s="394"/>
      <c r="DZ80" s="394"/>
      <c r="EA80" s="394"/>
      <c r="EB80" s="394"/>
      <c r="EC80" s="394"/>
      <c r="ED80" s="394"/>
      <c r="EE80" s="394"/>
      <c r="EF80" s="394"/>
      <c r="EG80" s="394"/>
      <c r="EH80" s="394"/>
      <c r="EI80" s="394"/>
      <c r="EJ80" s="394"/>
      <c r="EK80" s="394"/>
      <c r="EL80" s="394"/>
      <c r="EM80" s="394"/>
      <c r="EN80" s="394"/>
      <c r="EO80" s="394"/>
      <c r="EP80" s="394"/>
      <c r="EQ80" s="394"/>
      <c r="ER80" s="394"/>
      <c r="ES80" s="394"/>
      <c r="ET80" s="394"/>
      <c r="EU80" s="394"/>
      <c r="EV80" s="394"/>
      <c r="EW80" s="394"/>
      <c r="EX80" s="394"/>
      <c r="EY80" s="394"/>
      <c r="EZ80" s="394"/>
      <c r="FA80" s="394"/>
      <c r="FB80" s="394"/>
      <c r="FC80" s="394"/>
      <c r="FD80" s="394"/>
      <c r="FE80" s="394"/>
      <c r="FF80" s="394"/>
      <c r="FG80" s="394"/>
      <c r="FH80" s="394"/>
      <c r="FI80" s="394"/>
      <c r="FJ80" s="394"/>
      <c r="FK80" s="394"/>
      <c r="FL80" s="394"/>
      <c r="FM80" s="394"/>
      <c r="FN80" s="394"/>
      <c r="FO80" s="394"/>
      <c r="FP80" s="394"/>
      <c r="FQ80" s="394"/>
      <c r="FR80" s="394"/>
      <c r="FS80" s="394"/>
      <c r="FT80" s="394"/>
      <c r="FU80" s="394"/>
      <c r="FV80" s="394"/>
      <c r="FW80" s="394"/>
      <c r="FX80" s="394"/>
      <c r="FY80" s="394"/>
      <c r="FZ80" s="394"/>
      <c r="GA80" s="394"/>
      <c r="GB80" s="394"/>
      <c r="GC80" s="394"/>
      <c r="GD80" s="394"/>
      <c r="GE80" s="394"/>
      <c r="GF80" s="394"/>
      <c r="GG80" s="394"/>
      <c r="GH80" s="394"/>
      <c r="GI80" s="394"/>
      <c r="GJ80" s="394"/>
      <c r="GK80" s="394"/>
      <c r="GL80" s="394"/>
      <c r="GM80" s="394"/>
      <c r="GN80" s="394"/>
      <c r="GO80" s="394"/>
      <c r="GP80" s="394"/>
      <c r="GQ80" s="394"/>
      <c r="GR80" s="394"/>
      <c r="GS80" s="394"/>
      <c r="GT80" s="394"/>
      <c r="GU80" s="394"/>
      <c r="GV80" s="394"/>
      <c r="GW80" s="394"/>
      <c r="GX80" s="394"/>
      <c r="GY80" s="394"/>
      <c r="GZ80" s="394"/>
      <c r="HA80" s="394"/>
      <c r="HB80" s="394"/>
      <c r="HC80" s="394"/>
      <c r="HD80" s="394"/>
      <c r="HE80" s="394"/>
      <c r="HF80" s="394"/>
      <c r="HG80" s="394"/>
      <c r="HH80" s="394"/>
      <c r="HI80" s="394"/>
      <c r="HJ80" s="394"/>
      <c r="HK80" s="394"/>
      <c r="HL80" s="394"/>
      <c r="HM80" s="394"/>
      <c r="HN80" s="394"/>
      <c r="HO80" s="394"/>
      <c r="HP80" s="394"/>
      <c r="HQ80" s="394"/>
      <c r="HR80" s="394"/>
      <c r="HS80" s="394"/>
      <c r="HT80" s="394"/>
      <c r="HU80" s="394"/>
      <c r="HV80" s="394"/>
    </row>
    <row r="81" spans="1:230" s="400" customFormat="1" ht="18" customHeight="1">
      <c r="B81" s="395">
        <v>1</v>
      </c>
      <c r="C81" s="401" t="s">
        <v>202</v>
      </c>
      <c r="D81" s="402">
        <v>6312</v>
      </c>
      <c r="E81" s="403">
        <v>1466.589897021546</v>
      </c>
      <c r="F81" s="402">
        <v>56762</v>
      </c>
      <c r="G81" s="403">
        <v>1778.4398824918078</v>
      </c>
      <c r="H81" s="402">
        <v>17288</v>
      </c>
      <c r="I81" s="403">
        <v>1078.6475937066175</v>
      </c>
    </row>
    <row r="82" spans="1:230" s="400" customFormat="1" ht="18" customHeight="1">
      <c r="B82" s="395">
        <v>20</v>
      </c>
      <c r="C82" s="401" t="s">
        <v>204</v>
      </c>
      <c r="D82" s="402">
        <v>12284</v>
      </c>
      <c r="E82" s="403">
        <v>1520.15940084663</v>
      </c>
      <c r="F82" s="402">
        <v>133632</v>
      </c>
      <c r="G82" s="403">
        <v>1709.8460760147268</v>
      </c>
      <c r="H82" s="402">
        <v>43338</v>
      </c>
      <c r="I82" s="403">
        <v>1062.1483321796113</v>
      </c>
    </row>
    <row r="83" spans="1:230" s="400" customFormat="1" ht="18" customHeight="1">
      <c r="B83" s="395">
        <v>48</v>
      </c>
      <c r="C83" s="401" t="s">
        <v>211</v>
      </c>
      <c r="D83" s="402">
        <v>21554</v>
      </c>
      <c r="E83" s="403">
        <v>1458.4546798738054</v>
      </c>
      <c r="F83" s="402">
        <v>195349</v>
      </c>
      <c r="G83" s="403">
        <v>1796.8189308366054</v>
      </c>
      <c r="H83" s="402">
        <v>73080</v>
      </c>
      <c r="I83" s="403">
        <v>1106.3555317460316</v>
      </c>
    </row>
    <row r="84" spans="1:230" s="400" customFormat="1" ht="18" hidden="1" customHeight="1">
      <c r="B84" s="395"/>
      <c r="C84" s="401"/>
      <c r="D84" s="402"/>
      <c r="E84" s="403"/>
      <c r="F84" s="402"/>
      <c r="G84" s="403"/>
      <c r="H84" s="402"/>
      <c r="I84" s="403"/>
    </row>
    <row r="85" spans="1:230" s="399" customFormat="1" ht="18" customHeight="1">
      <c r="A85" s="394"/>
      <c r="B85" s="395">
        <v>26</v>
      </c>
      <c r="C85" s="396" t="s">
        <v>101</v>
      </c>
      <c r="D85" s="465">
        <v>4722</v>
      </c>
      <c r="E85" s="466">
        <v>1198.7766221939853</v>
      </c>
      <c r="F85" s="467">
        <v>50626</v>
      </c>
      <c r="G85" s="468">
        <v>1390.9673118555681</v>
      </c>
      <c r="H85" s="469">
        <v>15973</v>
      </c>
      <c r="I85" s="470">
        <v>886.77202404056845</v>
      </c>
      <c r="J85" s="394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4"/>
      <c r="AL85" s="394"/>
      <c r="AM85" s="394"/>
      <c r="AN85" s="394"/>
      <c r="AO85" s="394"/>
      <c r="AP85" s="394"/>
      <c r="AQ85" s="394"/>
      <c r="AR85" s="394"/>
      <c r="AS85" s="394"/>
      <c r="AT85" s="394"/>
      <c r="AU85" s="394"/>
      <c r="AV85" s="394"/>
      <c r="AW85" s="394"/>
      <c r="AX85" s="394"/>
      <c r="AY85" s="394"/>
      <c r="AZ85" s="394"/>
      <c r="BA85" s="394"/>
      <c r="BB85" s="394"/>
      <c r="BC85" s="394"/>
      <c r="BD85" s="394"/>
      <c r="BE85" s="394"/>
      <c r="BF85" s="394"/>
      <c r="BG85" s="394"/>
      <c r="BH85" s="394"/>
      <c r="BI85" s="394"/>
      <c r="BJ85" s="394"/>
      <c r="BK85" s="394"/>
      <c r="BL85" s="394"/>
      <c r="BM85" s="394"/>
      <c r="BN85" s="394"/>
      <c r="BO85" s="394"/>
      <c r="BP85" s="394"/>
      <c r="BQ85" s="394"/>
      <c r="BR85" s="394"/>
      <c r="BS85" s="394"/>
      <c r="BT85" s="394"/>
      <c r="BU85" s="394"/>
      <c r="BV85" s="394"/>
      <c r="BW85" s="394"/>
      <c r="BX85" s="394"/>
      <c r="BY85" s="394"/>
      <c r="BZ85" s="394"/>
      <c r="CA85" s="394"/>
      <c r="CB85" s="394"/>
      <c r="CC85" s="394"/>
      <c r="CD85" s="394"/>
      <c r="CE85" s="394"/>
      <c r="CF85" s="394"/>
      <c r="CG85" s="394"/>
      <c r="CH85" s="394"/>
      <c r="CI85" s="394"/>
      <c r="CJ85" s="394"/>
      <c r="CK85" s="394"/>
      <c r="CL85" s="394"/>
      <c r="CM85" s="394"/>
      <c r="CN85" s="394"/>
      <c r="CO85" s="394"/>
      <c r="CP85" s="394"/>
      <c r="CQ85" s="394"/>
      <c r="CR85" s="394"/>
      <c r="CS85" s="394"/>
      <c r="CT85" s="394"/>
      <c r="CU85" s="394"/>
      <c r="CV85" s="394"/>
      <c r="CW85" s="394"/>
      <c r="CX85" s="394"/>
      <c r="CY85" s="394"/>
      <c r="CZ85" s="394"/>
      <c r="DA85" s="394"/>
      <c r="DB85" s="394"/>
      <c r="DC85" s="394"/>
      <c r="DD85" s="394"/>
      <c r="DE85" s="394"/>
      <c r="DF85" s="394"/>
      <c r="DG85" s="394"/>
      <c r="DH85" s="394"/>
      <c r="DI85" s="394"/>
      <c r="DJ85" s="394"/>
      <c r="DK85" s="394"/>
      <c r="DL85" s="394"/>
      <c r="DM85" s="394"/>
      <c r="DN85" s="394"/>
      <c r="DO85" s="394"/>
      <c r="DP85" s="394"/>
      <c r="DQ85" s="394"/>
      <c r="DR85" s="394"/>
      <c r="DS85" s="394"/>
      <c r="DT85" s="394"/>
      <c r="DU85" s="394"/>
      <c r="DV85" s="394"/>
      <c r="DW85" s="394"/>
      <c r="DX85" s="394"/>
      <c r="DY85" s="394"/>
      <c r="DZ85" s="394"/>
      <c r="EA85" s="394"/>
      <c r="EB85" s="394"/>
      <c r="EC85" s="394"/>
      <c r="ED85" s="394"/>
      <c r="EE85" s="394"/>
      <c r="EF85" s="394"/>
      <c r="EG85" s="394"/>
      <c r="EH85" s="394"/>
      <c r="EI85" s="394"/>
      <c r="EJ85" s="394"/>
      <c r="EK85" s="394"/>
      <c r="EL85" s="394"/>
      <c r="EM85" s="394"/>
      <c r="EN85" s="394"/>
      <c r="EO85" s="394"/>
      <c r="EP85" s="394"/>
      <c r="EQ85" s="394"/>
      <c r="ER85" s="394"/>
      <c r="ES85" s="394"/>
      <c r="ET85" s="394"/>
      <c r="EU85" s="394"/>
      <c r="EV85" s="394"/>
      <c r="EW85" s="394"/>
      <c r="EX85" s="394"/>
      <c r="EY85" s="394"/>
      <c r="EZ85" s="394"/>
      <c r="FA85" s="394"/>
      <c r="FB85" s="394"/>
      <c r="FC85" s="394"/>
      <c r="FD85" s="394"/>
      <c r="FE85" s="394"/>
      <c r="FF85" s="394"/>
      <c r="FG85" s="394"/>
      <c r="FH85" s="394"/>
      <c r="FI85" s="394"/>
      <c r="FJ85" s="394"/>
      <c r="FK85" s="394"/>
      <c r="FL85" s="394"/>
      <c r="FM85" s="394"/>
      <c r="FN85" s="394"/>
      <c r="FO85" s="394"/>
      <c r="FP85" s="394"/>
      <c r="FQ85" s="394"/>
      <c r="FR85" s="394"/>
      <c r="FS85" s="394"/>
      <c r="FT85" s="394"/>
      <c r="FU85" s="394"/>
      <c r="FV85" s="394"/>
      <c r="FW85" s="394"/>
      <c r="FX85" s="394"/>
      <c r="FY85" s="394"/>
      <c r="FZ85" s="394"/>
      <c r="GA85" s="394"/>
      <c r="GB85" s="394"/>
      <c r="GC85" s="394"/>
      <c r="GD85" s="394"/>
      <c r="GE85" s="394"/>
      <c r="GF85" s="394"/>
      <c r="GG85" s="394"/>
      <c r="GH85" s="394"/>
      <c r="GI85" s="394"/>
      <c r="GJ85" s="394"/>
      <c r="GK85" s="394"/>
      <c r="GL85" s="394"/>
      <c r="GM85" s="394"/>
      <c r="GN85" s="394"/>
      <c r="GO85" s="394"/>
      <c r="GP85" s="394"/>
      <c r="GQ85" s="394"/>
      <c r="GR85" s="394"/>
      <c r="GS85" s="394"/>
      <c r="GT85" s="394"/>
      <c r="GU85" s="394"/>
      <c r="GV85" s="394"/>
      <c r="GW85" s="394"/>
      <c r="GX85" s="394"/>
      <c r="GY85" s="394"/>
      <c r="GZ85" s="394"/>
      <c r="HA85" s="394"/>
      <c r="HB85" s="394"/>
      <c r="HC85" s="394"/>
      <c r="HD85" s="394"/>
      <c r="HE85" s="394"/>
      <c r="HF85" s="394"/>
      <c r="HG85" s="394"/>
      <c r="HH85" s="394"/>
      <c r="HI85" s="394"/>
      <c r="HJ85" s="394"/>
      <c r="HK85" s="394"/>
      <c r="HL85" s="394"/>
      <c r="HM85" s="394"/>
      <c r="HN85" s="394"/>
      <c r="HO85" s="394"/>
      <c r="HP85" s="394"/>
      <c r="HQ85" s="394"/>
      <c r="HR85" s="394"/>
      <c r="HS85" s="394"/>
      <c r="HT85" s="394"/>
      <c r="HU85" s="394"/>
      <c r="HV85" s="394"/>
    </row>
    <row r="86" spans="1:230" s="399" customFormat="1" ht="18" hidden="1" customHeight="1">
      <c r="A86" s="394"/>
      <c r="B86" s="395"/>
      <c r="C86" s="396"/>
      <c r="D86" s="397"/>
      <c r="E86" s="398"/>
      <c r="F86" s="397"/>
      <c r="G86" s="398"/>
      <c r="H86" s="397"/>
      <c r="I86" s="398"/>
      <c r="J86" s="394"/>
      <c r="K86" s="394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4"/>
      <c r="AK86" s="394"/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4"/>
      <c r="AW86" s="394"/>
      <c r="AX86" s="394"/>
      <c r="AY86" s="394"/>
      <c r="AZ86" s="394"/>
      <c r="BA86" s="394"/>
      <c r="BB86" s="394"/>
      <c r="BC86" s="394"/>
      <c r="BD86" s="394"/>
      <c r="BE86" s="394"/>
      <c r="BF86" s="394"/>
      <c r="BG86" s="394"/>
      <c r="BH86" s="394"/>
      <c r="BI86" s="394"/>
      <c r="BJ86" s="394"/>
      <c r="BK86" s="394"/>
      <c r="BL86" s="394"/>
      <c r="BM86" s="394"/>
      <c r="BN86" s="394"/>
      <c r="BO86" s="394"/>
      <c r="BP86" s="394"/>
      <c r="BQ86" s="394"/>
      <c r="BR86" s="394"/>
      <c r="BS86" s="394"/>
      <c r="BT86" s="394"/>
      <c r="BU86" s="394"/>
      <c r="BV86" s="394"/>
      <c r="BW86" s="394"/>
      <c r="BX86" s="394"/>
      <c r="BY86" s="394"/>
      <c r="BZ86" s="394"/>
      <c r="CA86" s="394"/>
      <c r="CB86" s="394"/>
      <c r="CC86" s="394"/>
      <c r="CD86" s="394"/>
      <c r="CE86" s="394"/>
      <c r="CF86" s="394"/>
      <c r="CG86" s="394"/>
      <c r="CH86" s="394"/>
      <c r="CI86" s="394"/>
      <c r="CJ86" s="394"/>
      <c r="CK86" s="394"/>
      <c r="CL86" s="394"/>
      <c r="CM86" s="394"/>
      <c r="CN86" s="394"/>
      <c r="CO86" s="394"/>
      <c r="CP86" s="394"/>
      <c r="CQ86" s="394"/>
      <c r="CR86" s="394"/>
      <c r="CS86" s="394"/>
      <c r="CT86" s="394"/>
      <c r="CU86" s="394"/>
      <c r="CV86" s="394"/>
      <c r="CW86" s="394"/>
      <c r="CX86" s="394"/>
      <c r="CY86" s="394"/>
      <c r="CZ86" s="394"/>
      <c r="DA86" s="394"/>
      <c r="DB86" s="394"/>
      <c r="DC86" s="394"/>
      <c r="DD86" s="394"/>
      <c r="DE86" s="394"/>
      <c r="DF86" s="394"/>
      <c r="DG86" s="394"/>
      <c r="DH86" s="394"/>
      <c r="DI86" s="394"/>
      <c r="DJ86" s="394"/>
      <c r="DK86" s="394"/>
      <c r="DL86" s="394"/>
      <c r="DM86" s="394"/>
      <c r="DN86" s="394"/>
      <c r="DO86" s="394"/>
      <c r="DP86" s="394"/>
      <c r="DQ86" s="394"/>
      <c r="DR86" s="394"/>
      <c r="DS86" s="394"/>
      <c r="DT86" s="394"/>
      <c r="DU86" s="394"/>
      <c r="DV86" s="394"/>
      <c r="DW86" s="394"/>
      <c r="DX86" s="394"/>
      <c r="DY86" s="394"/>
      <c r="DZ86" s="394"/>
      <c r="EA86" s="394"/>
      <c r="EB86" s="394"/>
      <c r="EC86" s="394"/>
      <c r="ED86" s="394"/>
      <c r="EE86" s="394"/>
      <c r="EF86" s="394"/>
      <c r="EG86" s="394"/>
      <c r="EH86" s="394"/>
      <c r="EI86" s="394"/>
      <c r="EJ86" s="394"/>
      <c r="EK86" s="394"/>
      <c r="EL86" s="394"/>
      <c r="EM86" s="394"/>
      <c r="EN86" s="394"/>
      <c r="EO86" s="394"/>
      <c r="EP86" s="394"/>
      <c r="EQ86" s="394"/>
      <c r="ER86" s="394"/>
      <c r="ES86" s="394"/>
      <c r="ET86" s="394"/>
      <c r="EU86" s="394"/>
      <c r="EV86" s="394"/>
      <c r="EW86" s="394"/>
      <c r="EX86" s="394"/>
      <c r="EY86" s="394"/>
      <c r="EZ86" s="394"/>
      <c r="FA86" s="394"/>
      <c r="FB86" s="394"/>
      <c r="FC86" s="394"/>
      <c r="FD86" s="394"/>
      <c r="FE86" s="394"/>
      <c r="FF86" s="394"/>
      <c r="FG86" s="394"/>
      <c r="FH86" s="394"/>
      <c r="FI86" s="394"/>
      <c r="FJ86" s="394"/>
      <c r="FK86" s="394"/>
      <c r="FL86" s="394"/>
      <c r="FM86" s="394"/>
      <c r="FN86" s="394"/>
      <c r="FO86" s="394"/>
      <c r="FP86" s="394"/>
      <c r="FQ86" s="394"/>
      <c r="FR86" s="394"/>
      <c r="FS86" s="394"/>
      <c r="FT86" s="394"/>
      <c r="FU86" s="394"/>
      <c r="FV86" s="394"/>
      <c r="FW86" s="394"/>
      <c r="FX86" s="394"/>
      <c r="FY86" s="394"/>
      <c r="FZ86" s="394"/>
      <c r="GA86" s="394"/>
      <c r="GB86" s="394"/>
      <c r="GC86" s="394"/>
      <c r="GD86" s="394"/>
      <c r="GE86" s="394"/>
      <c r="GF86" s="394"/>
      <c r="GG86" s="394"/>
      <c r="GH86" s="394"/>
      <c r="GI86" s="394"/>
      <c r="GJ86" s="394"/>
      <c r="GK86" s="394"/>
      <c r="GL86" s="394"/>
      <c r="GM86" s="394"/>
      <c r="GN86" s="394"/>
      <c r="GO86" s="394"/>
      <c r="GP86" s="394"/>
      <c r="GQ86" s="394"/>
      <c r="GR86" s="394"/>
      <c r="GS86" s="394"/>
      <c r="GT86" s="394"/>
      <c r="GU86" s="394"/>
      <c r="GV86" s="394"/>
      <c r="GW86" s="394"/>
      <c r="GX86" s="394"/>
      <c r="GY86" s="394"/>
      <c r="GZ86" s="394"/>
      <c r="HA86" s="394"/>
      <c r="HB86" s="394"/>
      <c r="HC86" s="394"/>
      <c r="HD86" s="394"/>
      <c r="HE86" s="394"/>
      <c r="HF86" s="394"/>
      <c r="HG86" s="394"/>
      <c r="HH86" s="394"/>
      <c r="HI86" s="394"/>
      <c r="HJ86" s="394"/>
      <c r="HK86" s="394"/>
      <c r="HL86" s="394"/>
      <c r="HM86" s="394"/>
      <c r="HN86" s="394"/>
      <c r="HO86" s="394"/>
      <c r="HP86" s="394"/>
      <c r="HQ86" s="394"/>
      <c r="HR86" s="394"/>
      <c r="HS86" s="394"/>
      <c r="HT86" s="394"/>
      <c r="HU86" s="394"/>
      <c r="HV86" s="394"/>
    </row>
    <row r="87" spans="1:230" s="399" customFormat="1" ht="18" customHeight="1">
      <c r="A87" s="394"/>
      <c r="B87" s="395">
        <v>51</v>
      </c>
      <c r="C87" s="401" t="s">
        <v>102</v>
      </c>
      <c r="D87" s="402">
        <v>993</v>
      </c>
      <c r="E87" s="403">
        <v>1321.2317522658611</v>
      </c>
      <c r="F87" s="402">
        <v>4714</v>
      </c>
      <c r="G87" s="403">
        <v>1589.8520513364447</v>
      </c>
      <c r="H87" s="402">
        <v>2628</v>
      </c>
      <c r="I87" s="403">
        <v>960.57113774733648</v>
      </c>
      <c r="J87" s="394"/>
      <c r="K87" s="394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  <c r="AU87" s="394"/>
      <c r="AV87" s="394"/>
      <c r="AW87" s="394"/>
      <c r="AX87" s="394"/>
      <c r="AY87" s="394"/>
      <c r="AZ87" s="394"/>
      <c r="BA87" s="394"/>
      <c r="BB87" s="394"/>
      <c r="BC87" s="394"/>
      <c r="BD87" s="394"/>
      <c r="BE87" s="394"/>
      <c r="BF87" s="394"/>
      <c r="BG87" s="394"/>
      <c r="BH87" s="394"/>
      <c r="BI87" s="394"/>
      <c r="BJ87" s="394"/>
      <c r="BK87" s="394"/>
      <c r="BL87" s="394"/>
      <c r="BM87" s="394"/>
      <c r="BN87" s="394"/>
      <c r="BO87" s="394"/>
      <c r="BP87" s="394"/>
      <c r="BQ87" s="394"/>
      <c r="BR87" s="394"/>
      <c r="BS87" s="394"/>
      <c r="BT87" s="394"/>
      <c r="BU87" s="394"/>
      <c r="BV87" s="394"/>
      <c r="BW87" s="394"/>
      <c r="BX87" s="394"/>
      <c r="BY87" s="394"/>
      <c r="BZ87" s="394"/>
      <c r="CA87" s="394"/>
      <c r="CB87" s="394"/>
      <c r="CC87" s="394"/>
      <c r="CD87" s="394"/>
      <c r="CE87" s="394"/>
      <c r="CF87" s="394"/>
      <c r="CG87" s="394"/>
      <c r="CH87" s="394"/>
      <c r="CI87" s="394"/>
      <c r="CJ87" s="394"/>
      <c r="CK87" s="394"/>
      <c r="CL87" s="394"/>
      <c r="CM87" s="394"/>
      <c r="CN87" s="394"/>
      <c r="CO87" s="394"/>
      <c r="CP87" s="394"/>
      <c r="CQ87" s="394"/>
      <c r="CR87" s="394"/>
      <c r="CS87" s="394"/>
      <c r="CT87" s="394"/>
      <c r="CU87" s="394"/>
      <c r="CV87" s="394"/>
      <c r="CW87" s="394"/>
      <c r="CX87" s="394"/>
      <c r="CY87" s="394"/>
      <c r="CZ87" s="394"/>
      <c r="DA87" s="394"/>
      <c r="DB87" s="394"/>
      <c r="DC87" s="394"/>
      <c r="DD87" s="394"/>
      <c r="DE87" s="394"/>
      <c r="DF87" s="394"/>
      <c r="DG87" s="394"/>
      <c r="DH87" s="394"/>
      <c r="DI87" s="394"/>
      <c r="DJ87" s="394"/>
      <c r="DK87" s="394"/>
      <c r="DL87" s="394"/>
      <c r="DM87" s="394"/>
      <c r="DN87" s="394"/>
      <c r="DO87" s="394"/>
      <c r="DP87" s="394"/>
      <c r="DQ87" s="394"/>
      <c r="DR87" s="394"/>
      <c r="DS87" s="394"/>
      <c r="DT87" s="394"/>
      <c r="DU87" s="394"/>
      <c r="DV87" s="394"/>
      <c r="DW87" s="394"/>
      <c r="DX87" s="394"/>
      <c r="DY87" s="394"/>
      <c r="DZ87" s="394"/>
      <c r="EA87" s="394"/>
      <c r="EB87" s="394"/>
      <c r="EC87" s="394"/>
      <c r="ED87" s="394"/>
      <c r="EE87" s="394"/>
      <c r="EF87" s="394"/>
      <c r="EG87" s="394"/>
      <c r="EH87" s="394"/>
      <c r="EI87" s="394"/>
      <c r="EJ87" s="394"/>
      <c r="EK87" s="394"/>
      <c r="EL87" s="394"/>
      <c r="EM87" s="394"/>
      <c r="EN87" s="394"/>
      <c r="EO87" s="394"/>
      <c r="EP87" s="394"/>
      <c r="EQ87" s="394"/>
      <c r="ER87" s="394"/>
      <c r="ES87" s="394"/>
      <c r="ET87" s="394"/>
      <c r="EU87" s="394"/>
      <c r="EV87" s="394"/>
      <c r="EW87" s="394"/>
      <c r="EX87" s="394"/>
      <c r="EY87" s="394"/>
      <c r="EZ87" s="394"/>
      <c r="FA87" s="394"/>
      <c r="FB87" s="394"/>
      <c r="FC87" s="394"/>
      <c r="FD87" s="394"/>
      <c r="FE87" s="394"/>
      <c r="FF87" s="394"/>
      <c r="FG87" s="394"/>
      <c r="FH87" s="394"/>
      <c r="FI87" s="394"/>
      <c r="FJ87" s="394"/>
      <c r="FK87" s="394"/>
      <c r="FL87" s="394"/>
      <c r="FM87" s="394"/>
      <c r="FN87" s="394"/>
      <c r="FO87" s="394"/>
      <c r="FP87" s="394"/>
      <c r="FQ87" s="394"/>
      <c r="FR87" s="394"/>
      <c r="FS87" s="394"/>
      <c r="FT87" s="394"/>
      <c r="FU87" s="394"/>
      <c r="FV87" s="394"/>
      <c r="FW87" s="394"/>
      <c r="FX87" s="394"/>
      <c r="FY87" s="394"/>
      <c r="FZ87" s="394"/>
      <c r="GA87" s="394"/>
      <c r="GB87" s="394"/>
      <c r="GC87" s="394"/>
      <c r="GD87" s="394"/>
      <c r="GE87" s="394"/>
      <c r="GF87" s="394"/>
      <c r="GG87" s="394"/>
      <c r="GH87" s="394"/>
      <c r="GI87" s="394"/>
      <c r="GJ87" s="394"/>
      <c r="GK87" s="394"/>
      <c r="GL87" s="394"/>
      <c r="GM87" s="394"/>
      <c r="GN87" s="394"/>
      <c r="GO87" s="394"/>
      <c r="GP87" s="394"/>
      <c r="GQ87" s="394"/>
      <c r="GR87" s="394"/>
      <c r="GS87" s="394"/>
      <c r="GT87" s="394"/>
      <c r="GU87" s="394"/>
      <c r="GV87" s="394"/>
      <c r="GW87" s="394"/>
      <c r="GX87" s="394"/>
      <c r="GY87" s="394"/>
      <c r="GZ87" s="394"/>
      <c r="HA87" s="394"/>
      <c r="HB87" s="394"/>
      <c r="HC87" s="394"/>
      <c r="HD87" s="394"/>
      <c r="HE87" s="394"/>
      <c r="HF87" s="394"/>
      <c r="HG87" s="394"/>
      <c r="HH87" s="394"/>
      <c r="HI87" s="394"/>
      <c r="HJ87" s="394"/>
      <c r="HK87" s="394"/>
      <c r="HL87" s="394"/>
      <c r="HM87" s="394"/>
      <c r="HN87" s="394"/>
      <c r="HO87" s="394"/>
      <c r="HP87" s="394"/>
      <c r="HQ87" s="394"/>
      <c r="HR87" s="394"/>
      <c r="HS87" s="394"/>
      <c r="HT87" s="394"/>
      <c r="HU87" s="394"/>
      <c r="HV87" s="394"/>
    </row>
    <row r="88" spans="1:230" s="399" customFormat="1" ht="18" customHeight="1">
      <c r="A88" s="394"/>
      <c r="B88" s="395">
        <v>52</v>
      </c>
      <c r="C88" s="401" t="s">
        <v>103</v>
      </c>
      <c r="D88" s="404">
        <v>1291</v>
      </c>
      <c r="E88" s="405">
        <v>1294.1900309837335</v>
      </c>
      <c r="F88" s="404">
        <v>4399</v>
      </c>
      <c r="G88" s="405">
        <v>1524.0046737894977</v>
      </c>
      <c r="H88" s="404">
        <v>2254</v>
      </c>
      <c r="I88" s="405">
        <v>894.5463487133984</v>
      </c>
      <c r="J88" s="394"/>
      <c r="K88" s="394"/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4"/>
      <c r="AE88" s="394"/>
      <c r="AF88" s="394"/>
      <c r="AG88" s="394"/>
      <c r="AH88" s="394"/>
      <c r="AI88" s="394"/>
      <c r="AJ88" s="394"/>
      <c r="AK88" s="394"/>
      <c r="AL88" s="394"/>
      <c r="AM88" s="394"/>
      <c r="AN88" s="394"/>
      <c r="AO88" s="394"/>
      <c r="AP88" s="394"/>
      <c r="AQ88" s="394"/>
      <c r="AR88" s="394"/>
      <c r="AS88" s="394"/>
      <c r="AT88" s="394"/>
      <c r="AU88" s="394"/>
      <c r="AV88" s="394"/>
      <c r="AW88" s="394"/>
      <c r="AX88" s="394"/>
      <c r="AY88" s="394"/>
      <c r="AZ88" s="394"/>
      <c r="BA88" s="394"/>
      <c r="BB88" s="394"/>
      <c r="BC88" s="394"/>
      <c r="BD88" s="394"/>
      <c r="BE88" s="394"/>
      <c r="BF88" s="394"/>
      <c r="BG88" s="394"/>
      <c r="BH88" s="394"/>
      <c r="BI88" s="394"/>
      <c r="BJ88" s="394"/>
      <c r="BK88" s="394"/>
      <c r="BL88" s="394"/>
      <c r="BM88" s="394"/>
      <c r="BN88" s="394"/>
      <c r="BO88" s="394"/>
      <c r="BP88" s="394"/>
      <c r="BQ88" s="394"/>
      <c r="BR88" s="394"/>
      <c r="BS88" s="394"/>
      <c r="BT88" s="394"/>
      <c r="BU88" s="394"/>
      <c r="BV88" s="394"/>
      <c r="BW88" s="394"/>
      <c r="BX88" s="394"/>
      <c r="BY88" s="394"/>
      <c r="BZ88" s="394"/>
      <c r="CA88" s="394"/>
      <c r="CB88" s="394"/>
      <c r="CC88" s="394"/>
      <c r="CD88" s="394"/>
      <c r="CE88" s="394"/>
      <c r="CF88" s="394"/>
      <c r="CG88" s="394"/>
      <c r="CH88" s="394"/>
      <c r="CI88" s="394"/>
      <c r="CJ88" s="394"/>
      <c r="CK88" s="394"/>
      <c r="CL88" s="394"/>
      <c r="CM88" s="394"/>
      <c r="CN88" s="394"/>
      <c r="CO88" s="394"/>
      <c r="CP88" s="394"/>
      <c r="CQ88" s="394"/>
      <c r="CR88" s="394"/>
      <c r="CS88" s="394"/>
      <c r="CT88" s="394"/>
      <c r="CU88" s="394"/>
      <c r="CV88" s="394"/>
      <c r="CW88" s="394"/>
      <c r="CX88" s="394"/>
      <c r="CY88" s="394"/>
      <c r="CZ88" s="394"/>
      <c r="DA88" s="394"/>
      <c r="DB88" s="394"/>
      <c r="DC88" s="394"/>
      <c r="DD88" s="394"/>
      <c r="DE88" s="394"/>
      <c r="DF88" s="394"/>
      <c r="DG88" s="394"/>
      <c r="DH88" s="394"/>
      <c r="DI88" s="394"/>
      <c r="DJ88" s="394"/>
      <c r="DK88" s="394"/>
      <c r="DL88" s="394"/>
      <c r="DM88" s="394"/>
      <c r="DN88" s="394"/>
      <c r="DO88" s="394"/>
      <c r="DP88" s="394"/>
      <c r="DQ88" s="394"/>
      <c r="DR88" s="394"/>
      <c r="DS88" s="394"/>
      <c r="DT88" s="394"/>
      <c r="DU88" s="394"/>
      <c r="DV88" s="394"/>
      <c r="DW88" s="394"/>
      <c r="DX88" s="394"/>
      <c r="DY88" s="394"/>
      <c r="DZ88" s="394"/>
      <c r="EA88" s="394"/>
      <c r="EB88" s="394"/>
      <c r="EC88" s="394"/>
      <c r="ED88" s="394"/>
      <c r="EE88" s="394"/>
      <c r="EF88" s="394"/>
      <c r="EG88" s="394"/>
      <c r="EH88" s="394"/>
      <c r="EI88" s="394"/>
      <c r="EJ88" s="394"/>
      <c r="EK88" s="394"/>
      <c r="EL88" s="394"/>
      <c r="EM88" s="394"/>
      <c r="EN88" s="394"/>
      <c r="EO88" s="394"/>
      <c r="EP88" s="394"/>
      <c r="EQ88" s="394"/>
      <c r="ER88" s="394"/>
      <c r="ES88" s="394"/>
      <c r="ET88" s="394"/>
      <c r="EU88" s="394"/>
      <c r="EV88" s="394"/>
      <c r="EW88" s="394"/>
      <c r="EX88" s="394"/>
      <c r="EY88" s="394"/>
      <c r="EZ88" s="394"/>
      <c r="FA88" s="394"/>
      <c r="FB88" s="394"/>
      <c r="FC88" s="394"/>
      <c r="FD88" s="394"/>
      <c r="FE88" s="394"/>
      <c r="FF88" s="394"/>
      <c r="FG88" s="394"/>
      <c r="FH88" s="394"/>
      <c r="FI88" s="394"/>
      <c r="FJ88" s="394"/>
      <c r="FK88" s="394"/>
      <c r="FL88" s="394"/>
      <c r="FM88" s="394"/>
      <c r="FN88" s="394"/>
      <c r="FO88" s="394"/>
      <c r="FP88" s="394"/>
      <c r="FQ88" s="394"/>
      <c r="FR88" s="394"/>
      <c r="FS88" s="394"/>
      <c r="FT88" s="394"/>
      <c r="FU88" s="394"/>
      <c r="FV88" s="394"/>
      <c r="FW88" s="394"/>
      <c r="FX88" s="394"/>
      <c r="FY88" s="394"/>
      <c r="FZ88" s="394"/>
      <c r="GA88" s="394"/>
      <c r="GB88" s="394"/>
      <c r="GC88" s="394"/>
      <c r="GD88" s="394"/>
      <c r="GE88" s="394"/>
      <c r="GF88" s="394"/>
      <c r="GG88" s="394"/>
      <c r="GH88" s="394"/>
      <c r="GI88" s="394"/>
      <c r="GJ88" s="394"/>
      <c r="GK88" s="394"/>
      <c r="GL88" s="394"/>
      <c r="GM88" s="394"/>
      <c r="GN88" s="394"/>
      <c r="GO88" s="394"/>
      <c r="GP88" s="394"/>
      <c r="GQ88" s="394"/>
      <c r="GR88" s="394"/>
      <c r="GS88" s="394"/>
      <c r="GT88" s="394"/>
      <c r="GU88" s="394"/>
      <c r="GV88" s="394"/>
      <c r="GW88" s="394"/>
      <c r="GX88" s="394"/>
      <c r="GY88" s="394"/>
      <c r="GZ88" s="394"/>
      <c r="HA88" s="394"/>
      <c r="HB88" s="394"/>
      <c r="HC88" s="394"/>
      <c r="HD88" s="394"/>
      <c r="HE88" s="394"/>
      <c r="HF88" s="394"/>
      <c r="HG88" s="394"/>
      <c r="HH88" s="394"/>
      <c r="HI88" s="394"/>
      <c r="HJ88" s="394"/>
      <c r="HK88" s="394"/>
      <c r="HL88" s="394"/>
      <c r="HM88" s="394"/>
      <c r="HN88" s="394"/>
      <c r="HO88" s="394"/>
      <c r="HP88" s="394"/>
      <c r="HQ88" s="394"/>
      <c r="HR88" s="394"/>
      <c r="HS88" s="394"/>
      <c r="HT88" s="394"/>
      <c r="HU88" s="394"/>
      <c r="HV88" s="394"/>
    </row>
    <row r="89" spans="1:230" s="399" customFormat="1" ht="18" hidden="1" customHeight="1">
      <c r="A89" s="394"/>
      <c r="B89" s="395"/>
      <c r="C89" s="401"/>
      <c r="D89" s="406"/>
      <c r="E89" s="407"/>
      <c r="F89" s="406"/>
      <c r="G89" s="407"/>
      <c r="H89" s="406"/>
      <c r="I89" s="407"/>
      <c r="J89" s="394"/>
      <c r="K89" s="394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4"/>
      <c r="CC89" s="394"/>
      <c r="CD89" s="394"/>
      <c r="CE89" s="394"/>
      <c r="CF89" s="394"/>
      <c r="CG89" s="394"/>
      <c r="CH89" s="394"/>
      <c r="CI89" s="394"/>
      <c r="CJ89" s="394"/>
      <c r="CK89" s="394"/>
      <c r="CL89" s="394"/>
      <c r="CM89" s="394"/>
      <c r="CN89" s="394"/>
      <c r="CO89" s="394"/>
      <c r="CP89" s="394"/>
      <c r="CQ89" s="394"/>
      <c r="CR89" s="394"/>
      <c r="CS89" s="394"/>
      <c r="CT89" s="394"/>
      <c r="CU89" s="394"/>
      <c r="CV89" s="394"/>
      <c r="CW89" s="394"/>
      <c r="CX89" s="394"/>
      <c r="CY89" s="394"/>
      <c r="CZ89" s="394"/>
      <c r="DA89" s="394"/>
      <c r="DB89" s="394"/>
      <c r="DC89" s="394"/>
      <c r="DD89" s="394"/>
      <c r="DE89" s="394"/>
      <c r="DF89" s="394"/>
      <c r="DG89" s="394"/>
      <c r="DH89" s="394"/>
      <c r="DI89" s="394"/>
      <c r="DJ89" s="394"/>
      <c r="DK89" s="394"/>
      <c r="DL89" s="394"/>
      <c r="DM89" s="394"/>
      <c r="DN89" s="394"/>
      <c r="DO89" s="394"/>
      <c r="DP89" s="394"/>
      <c r="DQ89" s="394"/>
      <c r="DR89" s="394"/>
      <c r="DS89" s="394"/>
      <c r="DT89" s="394"/>
      <c r="DU89" s="394"/>
      <c r="DV89" s="394"/>
      <c r="DW89" s="394"/>
      <c r="DX89" s="394"/>
      <c r="DY89" s="394"/>
      <c r="DZ89" s="394"/>
      <c r="EA89" s="394"/>
      <c r="EB89" s="394"/>
      <c r="EC89" s="394"/>
      <c r="ED89" s="394"/>
      <c r="EE89" s="394"/>
      <c r="EF89" s="394"/>
      <c r="EG89" s="394"/>
      <c r="EH89" s="394"/>
      <c r="EI89" s="394"/>
      <c r="EJ89" s="394"/>
      <c r="EK89" s="394"/>
      <c r="EL89" s="394"/>
      <c r="EM89" s="394"/>
      <c r="EN89" s="394"/>
      <c r="EO89" s="394"/>
      <c r="EP89" s="394"/>
      <c r="EQ89" s="394"/>
      <c r="ER89" s="394"/>
      <c r="ES89" s="394"/>
      <c r="ET89" s="394"/>
      <c r="EU89" s="394"/>
      <c r="EV89" s="394"/>
      <c r="EW89" s="394"/>
      <c r="EX89" s="394"/>
      <c r="EY89" s="394"/>
      <c r="EZ89" s="394"/>
      <c r="FA89" s="394"/>
      <c r="FB89" s="394"/>
      <c r="FC89" s="394"/>
      <c r="FD89" s="394"/>
      <c r="FE89" s="394"/>
      <c r="FF89" s="394"/>
      <c r="FG89" s="394"/>
      <c r="FH89" s="394"/>
      <c r="FI89" s="394"/>
      <c r="FJ89" s="394"/>
      <c r="FK89" s="394"/>
      <c r="FL89" s="394"/>
      <c r="FM89" s="394"/>
      <c r="FN89" s="394"/>
      <c r="FO89" s="394"/>
      <c r="FP89" s="394"/>
      <c r="FQ89" s="394"/>
      <c r="FR89" s="394"/>
      <c r="FS89" s="394"/>
      <c r="FT89" s="394"/>
      <c r="FU89" s="394"/>
      <c r="FV89" s="394"/>
      <c r="FW89" s="394"/>
      <c r="FX89" s="394"/>
      <c r="FY89" s="394"/>
      <c r="FZ89" s="394"/>
      <c r="GA89" s="394"/>
      <c r="GB89" s="394"/>
      <c r="GC89" s="394"/>
      <c r="GD89" s="394"/>
      <c r="GE89" s="394"/>
      <c r="GF89" s="394"/>
      <c r="GG89" s="394"/>
      <c r="GH89" s="394"/>
      <c r="GI89" s="394"/>
      <c r="GJ89" s="394"/>
      <c r="GK89" s="394"/>
      <c r="GL89" s="394"/>
      <c r="GM89" s="394"/>
      <c r="GN89" s="394"/>
      <c r="GO89" s="394"/>
      <c r="GP89" s="394"/>
      <c r="GQ89" s="394"/>
      <c r="GR89" s="394"/>
      <c r="GS89" s="394"/>
      <c r="GT89" s="394"/>
      <c r="GU89" s="394"/>
      <c r="GV89" s="394"/>
      <c r="GW89" s="394"/>
      <c r="GX89" s="394"/>
      <c r="GY89" s="394"/>
      <c r="GZ89" s="394"/>
      <c r="HA89" s="394"/>
      <c r="HB89" s="394"/>
      <c r="HC89" s="394"/>
      <c r="HD89" s="394"/>
      <c r="HE89" s="394"/>
      <c r="HF89" s="394"/>
      <c r="HG89" s="394"/>
      <c r="HH89" s="394"/>
      <c r="HI89" s="394"/>
      <c r="HJ89" s="394"/>
      <c r="HK89" s="394"/>
      <c r="HL89" s="394"/>
      <c r="HM89" s="394"/>
      <c r="HN89" s="394"/>
      <c r="HO89" s="394"/>
      <c r="HP89" s="394"/>
      <c r="HQ89" s="394"/>
      <c r="HR89" s="394"/>
      <c r="HS89" s="394"/>
      <c r="HT89" s="394"/>
      <c r="HU89" s="394"/>
      <c r="HV89" s="394"/>
    </row>
    <row r="90" spans="1:230" s="399" customFormat="1" ht="18" customHeight="1">
      <c r="A90" s="408"/>
      <c r="B90" s="409"/>
      <c r="C90" s="410" t="s">
        <v>45</v>
      </c>
      <c r="D90" s="411">
        <v>968204</v>
      </c>
      <c r="E90" s="412">
        <v>1162.8436559134238</v>
      </c>
      <c r="F90" s="471">
        <v>6481224</v>
      </c>
      <c r="G90" s="472">
        <v>1443.1146666139</v>
      </c>
      <c r="H90" s="473">
        <v>2351454</v>
      </c>
      <c r="I90" s="474">
        <v>896.84449531226358</v>
      </c>
      <c r="J90" s="394"/>
      <c r="K90" s="394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394"/>
      <c r="BL90" s="394"/>
      <c r="BM90" s="394"/>
      <c r="BN90" s="394"/>
      <c r="BO90" s="394"/>
      <c r="BP90" s="394"/>
      <c r="BQ90" s="394"/>
      <c r="BR90" s="394"/>
      <c r="BS90" s="394"/>
      <c r="BT90" s="394"/>
      <c r="BU90" s="394"/>
      <c r="BV90" s="394"/>
      <c r="BW90" s="394"/>
      <c r="BX90" s="394"/>
      <c r="BY90" s="394"/>
      <c r="BZ90" s="394"/>
      <c r="CA90" s="394"/>
      <c r="CB90" s="394"/>
      <c r="CC90" s="394"/>
      <c r="CD90" s="394"/>
      <c r="CE90" s="394"/>
      <c r="CF90" s="394"/>
      <c r="CG90" s="394"/>
      <c r="CH90" s="394"/>
      <c r="CI90" s="394"/>
      <c r="CJ90" s="394"/>
      <c r="CK90" s="394"/>
      <c r="CL90" s="394"/>
      <c r="CM90" s="394"/>
      <c r="CN90" s="394"/>
      <c r="CO90" s="394"/>
      <c r="CP90" s="394"/>
      <c r="CQ90" s="394"/>
      <c r="CR90" s="394"/>
      <c r="CS90" s="394"/>
      <c r="CT90" s="394"/>
      <c r="CU90" s="394"/>
      <c r="CV90" s="394"/>
      <c r="CW90" s="394"/>
      <c r="CX90" s="394"/>
      <c r="CY90" s="394"/>
      <c r="CZ90" s="394"/>
      <c r="DA90" s="394"/>
      <c r="DB90" s="394"/>
      <c r="DC90" s="394"/>
      <c r="DD90" s="394"/>
      <c r="DE90" s="394"/>
      <c r="DF90" s="394"/>
      <c r="DG90" s="394"/>
      <c r="DH90" s="394"/>
      <c r="DI90" s="394"/>
      <c r="DJ90" s="394"/>
      <c r="DK90" s="394"/>
      <c r="DL90" s="394"/>
      <c r="DM90" s="394"/>
      <c r="DN90" s="394"/>
      <c r="DO90" s="394"/>
      <c r="DP90" s="394"/>
      <c r="DQ90" s="394"/>
      <c r="DR90" s="394"/>
      <c r="DS90" s="394"/>
      <c r="DT90" s="394"/>
      <c r="DU90" s="394"/>
      <c r="DV90" s="394"/>
      <c r="DW90" s="394"/>
      <c r="DX90" s="394"/>
      <c r="DY90" s="394"/>
      <c r="DZ90" s="394"/>
      <c r="EA90" s="394"/>
      <c r="EB90" s="394"/>
      <c r="EC90" s="394"/>
      <c r="ED90" s="394"/>
      <c r="EE90" s="394"/>
      <c r="EF90" s="394"/>
      <c r="EG90" s="394"/>
      <c r="EH90" s="394"/>
      <c r="EI90" s="394"/>
      <c r="EJ90" s="394"/>
      <c r="EK90" s="394"/>
      <c r="EL90" s="394"/>
      <c r="EM90" s="394"/>
      <c r="EN90" s="394"/>
      <c r="EO90" s="394"/>
      <c r="EP90" s="394"/>
      <c r="EQ90" s="394"/>
      <c r="ER90" s="394"/>
      <c r="ES90" s="394"/>
      <c r="ET90" s="394"/>
      <c r="EU90" s="394"/>
      <c r="EV90" s="394"/>
      <c r="EW90" s="394"/>
      <c r="EX90" s="394"/>
      <c r="EY90" s="394"/>
      <c r="EZ90" s="394"/>
      <c r="FA90" s="394"/>
      <c r="FB90" s="394"/>
      <c r="FC90" s="394"/>
      <c r="FD90" s="394"/>
      <c r="FE90" s="394"/>
      <c r="FF90" s="394"/>
      <c r="FG90" s="394"/>
      <c r="FH90" s="394"/>
      <c r="FI90" s="394"/>
      <c r="FJ90" s="394"/>
      <c r="FK90" s="394"/>
      <c r="FL90" s="394"/>
      <c r="FM90" s="394"/>
      <c r="FN90" s="394"/>
      <c r="FO90" s="394"/>
      <c r="FP90" s="394"/>
      <c r="FQ90" s="394"/>
      <c r="FR90" s="394"/>
      <c r="FS90" s="394"/>
      <c r="FT90" s="394"/>
      <c r="FU90" s="394"/>
      <c r="FV90" s="394"/>
      <c r="FW90" s="394"/>
      <c r="FX90" s="394"/>
      <c r="FY90" s="394"/>
      <c r="FZ90" s="394"/>
      <c r="GA90" s="394"/>
      <c r="GB90" s="394"/>
      <c r="GC90" s="394"/>
      <c r="GD90" s="394"/>
      <c r="GE90" s="394"/>
      <c r="GF90" s="394"/>
      <c r="GG90" s="394"/>
      <c r="GH90" s="394"/>
      <c r="GI90" s="394"/>
      <c r="GJ90" s="394"/>
      <c r="GK90" s="394"/>
      <c r="GL90" s="394"/>
      <c r="GM90" s="394"/>
      <c r="GN90" s="394"/>
      <c r="GO90" s="394"/>
      <c r="GP90" s="394"/>
      <c r="GQ90" s="394"/>
      <c r="GR90" s="394"/>
      <c r="GS90" s="394"/>
      <c r="GT90" s="394"/>
      <c r="GU90" s="394"/>
      <c r="GV90" s="394"/>
      <c r="GW90" s="394"/>
      <c r="GX90" s="394"/>
      <c r="GY90" s="394"/>
      <c r="GZ90" s="394"/>
      <c r="HA90" s="394"/>
      <c r="HB90" s="394"/>
      <c r="HC90" s="394"/>
      <c r="HD90" s="394"/>
      <c r="HE90" s="394"/>
      <c r="HF90" s="394"/>
      <c r="HG90" s="394"/>
      <c r="HH90" s="394"/>
      <c r="HI90" s="394"/>
      <c r="HJ90" s="394"/>
      <c r="HK90" s="394"/>
      <c r="HL90" s="394"/>
      <c r="HM90" s="394"/>
      <c r="HN90" s="394"/>
      <c r="HO90" s="394"/>
      <c r="HP90" s="394"/>
      <c r="HQ90" s="394"/>
      <c r="HR90" s="394"/>
      <c r="HS90" s="394"/>
      <c r="HT90" s="394"/>
      <c r="HU90" s="394"/>
      <c r="HV90" s="394"/>
    </row>
    <row r="91" spans="1:230" ht="18" customHeight="1">
      <c r="A91" s="387"/>
      <c r="B91" s="388"/>
      <c r="C91" s="387"/>
      <c r="D91" s="387"/>
      <c r="E91" s="387"/>
      <c r="F91" s="387"/>
      <c r="G91" s="387"/>
      <c r="H91" s="387"/>
      <c r="I91" s="387"/>
    </row>
    <row r="92" spans="1:230" ht="18" customHeight="1">
      <c r="A92" s="387"/>
      <c r="B92" s="413"/>
      <c r="C92" s="387"/>
      <c r="D92" s="414"/>
      <c r="E92" s="415"/>
      <c r="F92" s="414"/>
      <c r="G92" s="415"/>
      <c r="H92" s="414"/>
      <c r="I92" s="415"/>
    </row>
    <row r="93" spans="1:230" ht="18" customHeight="1">
      <c r="B93" s="416"/>
      <c r="D93" s="417"/>
      <c r="E93" s="418"/>
      <c r="F93" s="417"/>
      <c r="G93" s="418"/>
      <c r="H93" s="417"/>
      <c r="I93" s="418"/>
    </row>
    <row r="94" spans="1:230" ht="18" customHeight="1">
      <c r="B94" s="416"/>
      <c r="C94" s="419"/>
      <c r="D94" s="417"/>
      <c r="E94" s="418"/>
      <c r="F94" s="417"/>
      <c r="G94" s="418"/>
      <c r="H94" s="417"/>
      <c r="I94" s="418"/>
    </row>
    <row r="95" spans="1:230" ht="18" customHeight="1">
      <c r="B95" s="416"/>
      <c r="E95" s="418"/>
      <c r="G95" s="418"/>
      <c r="I95" s="418"/>
    </row>
    <row r="96" spans="1:230" ht="18" customHeight="1">
      <c r="B96" s="416"/>
      <c r="E96" s="418"/>
      <c r="G96" s="418"/>
      <c r="I96" s="418"/>
    </row>
    <row r="97" spans="2:9" ht="18" customHeight="1">
      <c r="B97" s="416"/>
      <c r="E97" s="418"/>
      <c r="G97" s="418"/>
      <c r="I97" s="418"/>
    </row>
    <row r="98" spans="2:9" ht="18" customHeight="1">
      <c r="B98" s="416"/>
      <c r="E98" s="418"/>
      <c r="G98" s="418"/>
      <c r="I98" s="418"/>
    </row>
    <row r="99" spans="2:9" ht="18" customHeight="1">
      <c r="B99" s="416"/>
      <c r="E99" s="418"/>
      <c r="G99" s="418"/>
      <c r="I99" s="418"/>
    </row>
    <row r="100" spans="2:9" ht="18" customHeight="1">
      <c r="B100" s="416"/>
      <c r="E100" s="418"/>
      <c r="G100" s="418"/>
      <c r="I100" s="418"/>
    </row>
    <row r="101" spans="2:9" ht="18" customHeight="1">
      <c r="B101" s="416"/>
    </row>
    <row r="102" spans="2:9" ht="18" customHeight="1">
      <c r="B102" s="416"/>
    </row>
    <row r="103" spans="2:9" ht="18" customHeight="1">
      <c r="B103" s="416"/>
    </row>
    <row r="104" spans="2:9" ht="18" customHeight="1">
      <c r="B104" s="416"/>
    </row>
    <row r="105" spans="2:9" ht="18" customHeight="1">
      <c r="B105" s="416"/>
    </row>
    <row r="106" spans="2:9" ht="18" customHeight="1">
      <c r="B106" s="416"/>
    </row>
    <row r="107" spans="2:9" ht="18" customHeight="1">
      <c r="B107" s="41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29AD0E74-CEEB-40AA-9278-87C96970139B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29A1-1A40-409D-9A10-702B57161473}">
  <sheetPr>
    <pageSetUpPr autoPageBreaks="0" fitToPage="1"/>
  </sheetPr>
  <dimension ref="A1:HI129"/>
  <sheetViews>
    <sheetView showGridLines="0" showRowColHeaders="0" showOutlineSymbols="0" zoomScaleNormal="100" workbookViewId="0">
      <pane ySplit="9" topLeftCell="A70" activePane="bottomLeft" state="frozen"/>
      <selection activeCell="K51" sqref="K51"/>
      <selection pane="bottomLeft" activeCell="K97" sqref="K97"/>
    </sheetView>
  </sheetViews>
  <sheetFormatPr baseColWidth="10" defaultColWidth="11.42578125" defaultRowHeight="15.75"/>
  <cols>
    <col min="1" max="1" width="2.7109375" style="389" customWidth="1"/>
    <col min="2" max="2" width="8" style="395" customWidth="1"/>
    <col min="3" max="3" width="24.7109375" style="389" customWidth="1"/>
    <col min="4" max="9" width="15.7109375" style="389" customWidth="1"/>
    <col min="10" max="10" width="11.42578125" style="420"/>
    <col min="11" max="11" width="28" style="389" customWidth="1"/>
    <col min="12" max="16384" width="11.42578125" style="389"/>
  </cols>
  <sheetData>
    <row r="1" spans="1:217" s="378" customFormat="1" ht="15.75" customHeight="1">
      <c r="B1" s="379"/>
      <c r="E1" s="380"/>
      <c r="G1" s="380"/>
      <c r="I1" s="380"/>
      <c r="J1" s="420"/>
      <c r="K1" s="389"/>
    </row>
    <row r="2" spans="1:217" s="378" customFormat="1">
      <c r="B2" s="379"/>
      <c r="E2" s="380"/>
      <c r="G2" s="380"/>
      <c r="I2" s="380"/>
      <c r="J2" s="420"/>
      <c r="K2" s="389"/>
    </row>
    <row r="3" spans="1:217" s="378" customFormat="1" ht="18.75">
      <c r="B3" s="381"/>
      <c r="C3" s="382" t="s">
        <v>46</v>
      </c>
      <c r="D3" s="383"/>
      <c r="E3" s="384"/>
      <c r="F3" s="383"/>
      <c r="G3" s="384"/>
      <c r="H3" s="383"/>
      <c r="I3" s="384"/>
      <c r="J3" s="420"/>
      <c r="K3" s="389"/>
    </row>
    <row r="4" spans="1:217" s="378" customFormat="1">
      <c r="B4" s="379"/>
      <c r="C4" s="385"/>
      <c r="D4" s="383"/>
      <c r="E4" s="384"/>
      <c r="F4" s="383"/>
      <c r="G4" s="384"/>
      <c r="H4" s="383"/>
      <c r="I4" s="384"/>
      <c r="J4" s="420"/>
      <c r="K4" s="389"/>
    </row>
    <row r="5" spans="1:217" s="378" customFormat="1" ht="18.75">
      <c r="B5" s="456" t="str">
        <f>'Número pensiones (IP-J-V)'!$B$5</f>
        <v>1 de Julio de 2024</v>
      </c>
      <c r="C5" s="475"/>
      <c r="D5" s="476"/>
      <c r="E5" s="477"/>
      <c r="F5" s="476"/>
      <c r="G5" s="477"/>
      <c r="H5" s="476"/>
      <c r="I5" s="477"/>
      <c r="J5" s="420"/>
      <c r="K5" s="421" t="s">
        <v>168</v>
      </c>
    </row>
    <row r="6" spans="1:217" s="424" customFormat="1" ht="9" customHeight="1">
      <c r="A6" s="422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3"/>
      <c r="AJ6" s="423"/>
      <c r="AK6" s="423"/>
      <c r="AL6" s="423"/>
      <c r="AM6" s="423"/>
      <c r="AN6" s="423"/>
      <c r="AO6" s="423"/>
      <c r="AP6" s="423"/>
      <c r="AQ6" s="423"/>
      <c r="AR6" s="423"/>
      <c r="AS6" s="423"/>
      <c r="AT6" s="423"/>
      <c r="AU6" s="423"/>
      <c r="AV6" s="423"/>
      <c r="AW6" s="423"/>
      <c r="AX6" s="423"/>
      <c r="AY6" s="423"/>
      <c r="AZ6" s="423"/>
      <c r="BA6" s="423"/>
      <c r="BB6" s="423"/>
      <c r="BC6" s="423"/>
      <c r="BD6" s="423"/>
      <c r="BE6" s="423"/>
      <c r="BF6" s="423"/>
      <c r="BG6" s="423"/>
      <c r="BH6" s="423"/>
      <c r="BI6" s="423"/>
      <c r="BJ6" s="423"/>
      <c r="BK6" s="423"/>
      <c r="BL6" s="423"/>
      <c r="BM6" s="423"/>
      <c r="BN6" s="423"/>
      <c r="BO6" s="423"/>
      <c r="BP6" s="423"/>
      <c r="BQ6" s="423"/>
      <c r="BR6" s="423"/>
      <c r="BS6" s="423"/>
      <c r="BT6" s="423"/>
      <c r="BU6" s="423"/>
      <c r="BV6" s="423"/>
      <c r="BW6" s="423"/>
      <c r="BX6" s="423"/>
      <c r="BY6" s="423"/>
      <c r="BZ6" s="423"/>
      <c r="CA6" s="423"/>
      <c r="CB6" s="423"/>
      <c r="CC6" s="423"/>
      <c r="CD6" s="423"/>
      <c r="CE6" s="423"/>
      <c r="CF6" s="423"/>
      <c r="CG6" s="423"/>
      <c r="CH6" s="423"/>
      <c r="CI6" s="423"/>
      <c r="CJ6" s="423"/>
      <c r="CK6" s="423"/>
      <c r="CL6" s="423"/>
      <c r="CM6" s="423"/>
      <c r="CN6" s="423"/>
      <c r="CO6" s="423"/>
      <c r="CP6" s="423"/>
      <c r="CQ6" s="423"/>
      <c r="CR6" s="423"/>
      <c r="CS6" s="423"/>
      <c r="CT6" s="423"/>
      <c r="CU6" s="423"/>
      <c r="CV6" s="423"/>
      <c r="CW6" s="423"/>
      <c r="CX6" s="423"/>
      <c r="CY6" s="423"/>
      <c r="CZ6" s="423"/>
      <c r="DA6" s="423"/>
      <c r="DB6" s="423"/>
      <c r="DC6" s="423"/>
      <c r="DD6" s="423"/>
      <c r="DE6" s="423"/>
      <c r="DF6" s="423"/>
      <c r="DG6" s="423"/>
      <c r="DH6" s="423"/>
      <c r="DI6" s="423"/>
      <c r="DJ6" s="423"/>
      <c r="DK6" s="423"/>
      <c r="DL6" s="423"/>
      <c r="DM6" s="423"/>
      <c r="DN6" s="423"/>
      <c r="DO6" s="423"/>
      <c r="DP6" s="423"/>
      <c r="DQ6" s="423"/>
      <c r="DR6" s="423"/>
      <c r="DS6" s="423"/>
      <c r="DT6" s="423"/>
      <c r="DU6" s="423"/>
      <c r="DV6" s="423"/>
      <c r="DW6" s="423"/>
      <c r="DX6" s="423"/>
      <c r="DY6" s="423"/>
      <c r="DZ6" s="423"/>
      <c r="EA6" s="423"/>
      <c r="EB6" s="423"/>
      <c r="EC6" s="423"/>
      <c r="ED6" s="423"/>
      <c r="EE6" s="423"/>
      <c r="EF6" s="423"/>
      <c r="EG6" s="423"/>
      <c r="EH6" s="423"/>
      <c r="EI6" s="423"/>
      <c r="EJ6" s="423"/>
      <c r="EK6" s="423"/>
      <c r="EL6" s="423"/>
      <c r="EM6" s="423"/>
      <c r="EN6" s="423"/>
      <c r="EO6" s="423"/>
      <c r="EP6" s="423"/>
      <c r="EQ6" s="423"/>
      <c r="ER6" s="423"/>
      <c r="ES6" s="423"/>
      <c r="ET6" s="423"/>
      <c r="EU6" s="423"/>
      <c r="EV6" s="423"/>
      <c r="EW6" s="423"/>
      <c r="EX6" s="423"/>
      <c r="EY6" s="423"/>
      <c r="EZ6" s="423"/>
      <c r="FA6" s="423"/>
      <c r="FB6" s="423"/>
      <c r="FC6" s="423"/>
      <c r="FD6" s="423"/>
      <c r="FE6" s="423"/>
      <c r="FF6" s="423"/>
      <c r="FG6" s="423"/>
      <c r="FH6" s="423"/>
      <c r="FI6" s="423"/>
      <c r="FJ6" s="423"/>
      <c r="FK6" s="423"/>
      <c r="FL6" s="423"/>
      <c r="FM6" s="423"/>
      <c r="FN6" s="423"/>
      <c r="FO6" s="423"/>
      <c r="FP6" s="423"/>
      <c r="FQ6" s="423"/>
      <c r="FR6" s="423"/>
      <c r="FS6" s="423"/>
      <c r="FT6" s="423"/>
      <c r="FU6" s="423"/>
      <c r="FV6" s="423"/>
      <c r="FW6" s="423"/>
      <c r="FX6" s="423"/>
      <c r="FY6" s="423"/>
      <c r="FZ6" s="423"/>
      <c r="GA6" s="423"/>
      <c r="GB6" s="423"/>
      <c r="GC6" s="423"/>
      <c r="GD6" s="423"/>
      <c r="GE6" s="423"/>
      <c r="GF6" s="423"/>
      <c r="GG6" s="423"/>
      <c r="GH6" s="423"/>
      <c r="GI6" s="423"/>
      <c r="GJ6" s="423"/>
      <c r="GK6" s="423"/>
      <c r="GL6" s="423"/>
      <c r="GM6" s="423"/>
      <c r="GN6" s="423"/>
      <c r="GO6" s="423"/>
      <c r="GP6" s="423"/>
      <c r="GQ6" s="423"/>
      <c r="GR6" s="423"/>
      <c r="GS6" s="423"/>
      <c r="GT6" s="423"/>
      <c r="GU6" s="423"/>
      <c r="GV6" s="423"/>
      <c r="GW6" s="423"/>
      <c r="GX6" s="423"/>
      <c r="GY6" s="423"/>
      <c r="GZ6" s="423"/>
      <c r="HA6" s="423"/>
      <c r="HB6" s="423"/>
      <c r="HC6" s="423"/>
      <c r="HD6" s="423"/>
      <c r="HE6" s="423"/>
      <c r="HF6" s="423"/>
      <c r="HG6" s="423"/>
      <c r="HH6" s="423"/>
      <c r="HI6" s="423"/>
    </row>
    <row r="7" spans="1:217" ht="38.1" customHeight="1">
      <c r="A7" s="387"/>
      <c r="B7" s="511" t="s">
        <v>157</v>
      </c>
      <c r="C7" s="513" t="s">
        <v>47</v>
      </c>
      <c r="D7" s="427" t="s">
        <v>104</v>
      </c>
      <c r="E7" s="428"/>
      <c r="F7" s="429" t="s">
        <v>105</v>
      </c>
      <c r="G7" s="430"/>
      <c r="H7" s="458" t="s">
        <v>45</v>
      </c>
      <c r="I7" s="458"/>
    </row>
    <row r="8" spans="1:217" ht="36.75" customHeight="1">
      <c r="A8" s="387"/>
      <c r="B8" s="512"/>
      <c r="C8" s="514"/>
      <c r="D8" s="459" t="s">
        <v>7</v>
      </c>
      <c r="E8" s="460" t="s">
        <v>51</v>
      </c>
      <c r="F8" s="461" t="s">
        <v>7</v>
      </c>
      <c r="G8" s="462" t="s">
        <v>51</v>
      </c>
      <c r="H8" s="463" t="s">
        <v>7</v>
      </c>
      <c r="I8" s="464" t="s">
        <v>51</v>
      </c>
    </row>
    <row r="9" spans="1:217" ht="24" hidden="1" customHeight="1">
      <c r="B9" s="390"/>
      <c r="C9" s="391"/>
      <c r="D9" s="392"/>
      <c r="E9" s="393"/>
      <c r="F9" s="392"/>
      <c r="G9" s="393"/>
      <c r="H9" s="392"/>
      <c r="I9" s="393"/>
    </row>
    <row r="10" spans="1:217" s="399" customFormat="1" ht="18" customHeight="1">
      <c r="A10" s="394"/>
      <c r="B10" s="395"/>
      <c r="C10" s="396" t="s">
        <v>52</v>
      </c>
      <c r="D10" s="465">
        <v>69881</v>
      </c>
      <c r="E10" s="466">
        <v>474.26782487371395</v>
      </c>
      <c r="F10" s="467">
        <v>12444</v>
      </c>
      <c r="G10" s="468">
        <v>702.95851976856261</v>
      </c>
      <c r="H10" s="469">
        <v>1666222</v>
      </c>
      <c r="I10" s="470">
        <v>1124.366540941123</v>
      </c>
      <c r="J10" s="425"/>
      <c r="K10" s="400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394"/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4"/>
      <c r="DA10" s="394"/>
      <c r="DB10" s="394"/>
      <c r="DC10" s="394"/>
      <c r="DD10" s="394"/>
      <c r="DE10" s="394"/>
      <c r="DF10" s="394"/>
      <c r="DG10" s="394"/>
      <c r="DH10" s="394"/>
      <c r="DI10" s="394"/>
      <c r="DJ10" s="394"/>
      <c r="DK10" s="394"/>
      <c r="DL10" s="394"/>
      <c r="DM10" s="394"/>
      <c r="DN10" s="394"/>
      <c r="DO10" s="394"/>
      <c r="DP10" s="394"/>
      <c r="DQ10" s="394"/>
      <c r="DR10" s="394"/>
      <c r="DS10" s="394"/>
      <c r="DT10" s="394"/>
      <c r="DU10" s="394"/>
      <c r="DV10" s="394"/>
      <c r="DW10" s="394"/>
      <c r="DX10" s="394"/>
      <c r="DY10" s="394"/>
      <c r="DZ10" s="394"/>
      <c r="EA10" s="394"/>
      <c r="EB10" s="394"/>
      <c r="EC10" s="394"/>
      <c r="ED10" s="394"/>
      <c r="EE10" s="394"/>
      <c r="EF10" s="394"/>
      <c r="EG10" s="394"/>
      <c r="EH10" s="394"/>
      <c r="EI10" s="394"/>
      <c r="EJ10" s="394"/>
      <c r="EK10" s="394"/>
      <c r="EL10" s="394"/>
      <c r="EM10" s="394"/>
      <c r="EN10" s="394"/>
      <c r="EO10" s="394"/>
      <c r="EP10" s="394"/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</row>
    <row r="11" spans="1:217" s="400" customFormat="1" ht="18" customHeight="1">
      <c r="B11" s="395">
        <v>4</v>
      </c>
      <c r="C11" s="401" t="s">
        <v>53</v>
      </c>
      <c r="D11" s="402">
        <v>5503</v>
      </c>
      <c r="E11" s="403">
        <v>422.03944939124113</v>
      </c>
      <c r="F11" s="402">
        <v>524</v>
      </c>
      <c r="G11" s="403">
        <v>685.47456106870231</v>
      </c>
      <c r="H11" s="402">
        <v>115488</v>
      </c>
      <c r="I11" s="403">
        <v>1028.8898063002214</v>
      </c>
      <c r="J11" s="425"/>
      <c r="K11" s="425"/>
    </row>
    <row r="12" spans="1:217" s="400" customFormat="1" ht="18" customHeight="1">
      <c r="B12" s="395">
        <v>11</v>
      </c>
      <c r="C12" s="401" t="s">
        <v>54</v>
      </c>
      <c r="D12" s="402">
        <v>10564</v>
      </c>
      <c r="E12" s="403">
        <v>508.12826675501702</v>
      </c>
      <c r="F12" s="402">
        <v>2880</v>
      </c>
      <c r="G12" s="403">
        <v>723.21784375000004</v>
      </c>
      <c r="H12" s="402">
        <v>231519</v>
      </c>
      <c r="I12" s="403">
        <v>1243.6130411758859</v>
      </c>
      <c r="J12" s="425"/>
    </row>
    <row r="13" spans="1:217" s="400" customFormat="1" ht="18" customHeight="1">
      <c r="B13" s="395">
        <v>14</v>
      </c>
      <c r="C13" s="401" t="s">
        <v>55</v>
      </c>
      <c r="D13" s="402">
        <v>6940</v>
      </c>
      <c r="E13" s="403">
        <v>477.68648847262256</v>
      </c>
      <c r="F13" s="402">
        <v>1404</v>
      </c>
      <c r="G13" s="403">
        <v>681.34484330484327</v>
      </c>
      <c r="H13" s="402">
        <v>179302</v>
      </c>
      <c r="I13" s="403">
        <v>1050.2276344379879</v>
      </c>
      <c r="J13" s="425"/>
    </row>
    <row r="14" spans="1:217" s="400" customFormat="1" ht="18" customHeight="1">
      <c r="B14" s="395">
        <v>18</v>
      </c>
      <c r="C14" s="401" t="s">
        <v>56</v>
      </c>
      <c r="D14" s="402">
        <v>7897</v>
      </c>
      <c r="E14" s="403">
        <v>454.49405850322916</v>
      </c>
      <c r="F14" s="402">
        <v>1444</v>
      </c>
      <c r="G14" s="403">
        <v>703.99749307479226</v>
      </c>
      <c r="H14" s="402">
        <v>198593</v>
      </c>
      <c r="I14" s="403">
        <v>1071.3457571012066</v>
      </c>
      <c r="J14" s="425"/>
    </row>
    <row r="15" spans="1:217" s="400" customFormat="1" ht="18" customHeight="1">
      <c r="B15" s="395">
        <v>21</v>
      </c>
      <c r="C15" s="401" t="s">
        <v>57</v>
      </c>
      <c r="D15" s="402">
        <v>4361</v>
      </c>
      <c r="E15" s="403">
        <v>478.32769777573958</v>
      </c>
      <c r="F15" s="402">
        <v>809</v>
      </c>
      <c r="G15" s="403">
        <v>728.20149567367116</v>
      </c>
      <c r="H15" s="402">
        <v>103870</v>
      </c>
      <c r="I15" s="403">
        <v>1136.5575486666019</v>
      </c>
      <c r="J15" s="425"/>
    </row>
    <row r="16" spans="1:217" s="400" customFormat="1" ht="18" customHeight="1">
      <c r="B16" s="395">
        <v>23</v>
      </c>
      <c r="C16" s="401" t="s">
        <v>58</v>
      </c>
      <c r="D16" s="402">
        <v>5468</v>
      </c>
      <c r="E16" s="403">
        <v>463.76658558888073</v>
      </c>
      <c r="F16" s="402">
        <v>838</v>
      </c>
      <c r="G16" s="403">
        <v>645.33856801909315</v>
      </c>
      <c r="H16" s="402">
        <v>148211</v>
      </c>
      <c r="I16" s="403">
        <v>1038.7665620635444</v>
      </c>
      <c r="J16" s="425"/>
    </row>
    <row r="17" spans="1:217" s="400" customFormat="1" ht="18" customHeight="1">
      <c r="B17" s="395">
        <v>29</v>
      </c>
      <c r="C17" s="401" t="s">
        <v>59</v>
      </c>
      <c r="D17" s="402">
        <v>12972</v>
      </c>
      <c r="E17" s="403">
        <v>459.81133595436319</v>
      </c>
      <c r="F17" s="402">
        <v>1692</v>
      </c>
      <c r="G17" s="403">
        <v>700.12686761229327</v>
      </c>
      <c r="H17" s="402">
        <v>288732</v>
      </c>
      <c r="I17" s="403">
        <v>1140.791166514276</v>
      </c>
      <c r="J17" s="425"/>
    </row>
    <row r="18" spans="1:217" s="400" customFormat="1" ht="18" customHeight="1">
      <c r="B18" s="395">
        <v>41</v>
      </c>
      <c r="C18" s="401" t="s">
        <v>60</v>
      </c>
      <c r="D18" s="402">
        <v>16176</v>
      </c>
      <c r="E18" s="403">
        <v>492.15755007418403</v>
      </c>
      <c r="F18" s="402">
        <v>2853</v>
      </c>
      <c r="G18" s="403">
        <v>707.27508937960056</v>
      </c>
      <c r="H18" s="402">
        <v>400507</v>
      </c>
      <c r="I18" s="403">
        <v>1159.121641069944</v>
      </c>
      <c r="J18" s="425"/>
    </row>
    <row r="19" spans="1:217" s="400" customFormat="1" ht="18" hidden="1" customHeight="1">
      <c r="B19" s="395"/>
      <c r="C19" s="401"/>
      <c r="D19" s="402"/>
      <c r="E19" s="403"/>
      <c r="F19" s="402"/>
      <c r="G19" s="403"/>
      <c r="H19" s="402"/>
      <c r="I19" s="403"/>
      <c r="J19" s="425"/>
    </row>
    <row r="20" spans="1:217" s="399" customFormat="1" ht="18" customHeight="1">
      <c r="A20" s="394"/>
      <c r="B20" s="395"/>
      <c r="C20" s="396" t="s">
        <v>61</v>
      </c>
      <c r="D20" s="465">
        <v>9438</v>
      </c>
      <c r="E20" s="466">
        <v>516.38866815003178</v>
      </c>
      <c r="F20" s="467">
        <v>847</v>
      </c>
      <c r="G20" s="468">
        <v>785.43661157024803</v>
      </c>
      <c r="H20" s="469">
        <v>312470</v>
      </c>
      <c r="I20" s="470">
        <v>1329.6152346465267</v>
      </c>
      <c r="J20" s="425"/>
      <c r="K20" s="400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</row>
    <row r="21" spans="1:217" s="400" customFormat="1" ht="18" customHeight="1">
      <c r="B21" s="395">
        <v>22</v>
      </c>
      <c r="C21" s="401" t="s">
        <v>62</v>
      </c>
      <c r="D21" s="402">
        <v>1645</v>
      </c>
      <c r="E21" s="403">
        <v>493.15161702127671</v>
      </c>
      <c r="F21" s="402">
        <v>86</v>
      </c>
      <c r="G21" s="403">
        <v>717.83197674418602</v>
      </c>
      <c r="H21" s="402">
        <v>54485</v>
      </c>
      <c r="I21" s="403">
        <v>1207.2871403138481</v>
      </c>
      <c r="J21" s="425"/>
    </row>
    <row r="22" spans="1:217" s="400" customFormat="1" ht="18" customHeight="1">
      <c r="B22" s="395">
        <v>40</v>
      </c>
      <c r="C22" s="401" t="s">
        <v>63</v>
      </c>
      <c r="D22" s="402">
        <v>1019</v>
      </c>
      <c r="E22" s="403">
        <v>501.71044160942108</v>
      </c>
      <c r="F22" s="402">
        <v>101</v>
      </c>
      <c r="G22" s="403">
        <v>770.3736633663367</v>
      </c>
      <c r="H22" s="402">
        <v>35975</v>
      </c>
      <c r="I22" s="403">
        <v>1218.9428002779716</v>
      </c>
      <c r="J22" s="425"/>
    </row>
    <row r="23" spans="1:217" s="400" customFormat="1" ht="18" customHeight="1">
      <c r="B23" s="395">
        <v>50</v>
      </c>
      <c r="C23" s="401" t="s">
        <v>64</v>
      </c>
      <c r="D23" s="402">
        <v>6774</v>
      </c>
      <c r="E23" s="403">
        <v>524.23957779746092</v>
      </c>
      <c r="F23" s="402">
        <v>660</v>
      </c>
      <c r="G23" s="403">
        <v>796.5507878787879</v>
      </c>
      <c r="H23" s="402">
        <v>222010</v>
      </c>
      <c r="I23" s="403">
        <v>1377.5702233683173</v>
      </c>
      <c r="J23" s="425"/>
    </row>
    <row r="24" spans="1:217" s="400" customFormat="1" ht="18" hidden="1" customHeight="1">
      <c r="B24" s="395"/>
      <c r="C24" s="401"/>
      <c r="D24" s="402"/>
      <c r="E24" s="403"/>
      <c r="F24" s="402"/>
      <c r="G24" s="403"/>
      <c r="H24" s="402"/>
      <c r="I24" s="403"/>
      <c r="J24" s="425"/>
    </row>
    <row r="25" spans="1:217" s="399" customFormat="1" ht="18" customHeight="1">
      <c r="A25" s="394"/>
      <c r="B25" s="395">
        <v>33</v>
      </c>
      <c r="C25" s="396" t="s">
        <v>65</v>
      </c>
      <c r="D25" s="465">
        <v>8730</v>
      </c>
      <c r="E25" s="466">
        <v>611.66835509736552</v>
      </c>
      <c r="F25" s="467">
        <v>1998</v>
      </c>
      <c r="G25" s="468">
        <v>996.24085585585601</v>
      </c>
      <c r="H25" s="469">
        <v>300293</v>
      </c>
      <c r="I25" s="470">
        <v>1466.3195787447598</v>
      </c>
      <c r="J25" s="425"/>
      <c r="K25" s="400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</row>
    <row r="26" spans="1:217" s="399" customFormat="1" ht="18" hidden="1" customHeight="1">
      <c r="A26" s="394"/>
      <c r="B26" s="395"/>
      <c r="C26" s="396"/>
      <c r="D26" s="465"/>
      <c r="E26" s="466"/>
      <c r="F26" s="467"/>
      <c r="G26" s="468"/>
      <c r="H26" s="469"/>
      <c r="I26" s="470"/>
      <c r="J26" s="425"/>
      <c r="K26" s="400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</row>
    <row r="27" spans="1:217" s="399" customFormat="1" ht="18" customHeight="1">
      <c r="A27" s="394"/>
      <c r="B27" s="395">
        <v>7</v>
      </c>
      <c r="C27" s="396" t="s">
        <v>205</v>
      </c>
      <c r="D27" s="465">
        <v>6025</v>
      </c>
      <c r="E27" s="466">
        <v>433.98628713692943</v>
      </c>
      <c r="F27" s="467">
        <v>115</v>
      </c>
      <c r="G27" s="468">
        <v>720.54973913043477</v>
      </c>
      <c r="H27" s="469">
        <v>208184</v>
      </c>
      <c r="I27" s="470">
        <v>1170.7745610133343</v>
      </c>
      <c r="J27" s="425"/>
      <c r="K27" s="400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</row>
    <row r="28" spans="1:217" s="399" customFormat="1" ht="18" hidden="1" customHeight="1">
      <c r="A28" s="394"/>
      <c r="B28" s="395"/>
      <c r="C28" s="396"/>
      <c r="D28" s="465"/>
      <c r="E28" s="466"/>
      <c r="F28" s="467"/>
      <c r="G28" s="468"/>
      <c r="H28" s="469"/>
      <c r="I28" s="470"/>
      <c r="J28" s="425"/>
      <c r="K28" s="400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</row>
    <row r="29" spans="1:217" s="399" customFormat="1" ht="18" customHeight="1">
      <c r="A29" s="394"/>
      <c r="B29" s="395"/>
      <c r="C29" s="396" t="s">
        <v>66</v>
      </c>
      <c r="D29" s="465">
        <v>16481</v>
      </c>
      <c r="E29" s="466">
        <v>474.05719070444781</v>
      </c>
      <c r="F29" s="467">
        <v>2571</v>
      </c>
      <c r="G29" s="468">
        <v>721.31276546091021</v>
      </c>
      <c r="H29" s="469">
        <v>363131</v>
      </c>
      <c r="I29" s="470">
        <v>1142.1770824303076</v>
      </c>
      <c r="J29" s="425"/>
      <c r="K29" s="426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</row>
    <row r="30" spans="1:217" s="400" customFormat="1" ht="18" customHeight="1">
      <c r="B30" s="395">
        <v>35</v>
      </c>
      <c r="C30" s="401" t="s">
        <v>67</v>
      </c>
      <c r="D30" s="402">
        <v>9168</v>
      </c>
      <c r="E30" s="403">
        <v>480.47273669284476</v>
      </c>
      <c r="F30" s="402">
        <v>1723</v>
      </c>
      <c r="G30" s="403">
        <v>711.42470110272791</v>
      </c>
      <c r="H30" s="402">
        <v>191208</v>
      </c>
      <c r="I30" s="403">
        <v>1161.5276186142837</v>
      </c>
      <c r="J30" s="425"/>
    </row>
    <row r="31" spans="1:217" s="400" customFormat="1" ht="18" customHeight="1">
      <c r="B31" s="395">
        <v>38</v>
      </c>
      <c r="C31" s="401" t="s">
        <v>68</v>
      </c>
      <c r="D31" s="402">
        <v>7313</v>
      </c>
      <c r="E31" s="403">
        <v>466.01429098865032</v>
      </c>
      <c r="F31" s="402">
        <v>848</v>
      </c>
      <c r="G31" s="403">
        <v>741.4037264150943</v>
      </c>
      <c r="H31" s="402">
        <v>171923</v>
      </c>
      <c r="I31" s="403">
        <v>1120.6559519087036</v>
      </c>
      <c r="J31" s="425"/>
    </row>
    <row r="32" spans="1:217" s="400" customFormat="1" ht="18" hidden="1" customHeight="1">
      <c r="B32" s="395"/>
      <c r="C32" s="401"/>
      <c r="D32" s="402"/>
      <c r="E32" s="403"/>
      <c r="F32" s="402"/>
      <c r="G32" s="403"/>
      <c r="H32" s="402"/>
      <c r="I32" s="403"/>
      <c r="J32" s="425"/>
    </row>
    <row r="33" spans="1:217" s="399" customFormat="1" ht="18" customHeight="1">
      <c r="A33" s="394"/>
      <c r="B33" s="395">
        <v>39</v>
      </c>
      <c r="C33" s="396" t="s">
        <v>69</v>
      </c>
      <c r="D33" s="465">
        <v>4562</v>
      </c>
      <c r="E33" s="466">
        <v>553.50157825515134</v>
      </c>
      <c r="F33" s="467">
        <v>1371</v>
      </c>
      <c r="G33" s="468">
        <v>822.46356673960611</v>
      </c>
      <c r="H33" s="469">
        <v>146342</v>
      </c>
      <c r="I33" s="470">
        <v>1327.3273658963255</v>
      </c>
      <c r="J33" s="425"/>
      <c r="K33" s="400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</row>
    <row r="34" spans="1:217" s="399" customFormat="1" ht="18" hidden="1" customHeight="1">
      <c r="A34" s="394"/>
      <c r="B34" s="395"/>
      <c r="C34" s="396"/>
      <c r="D34" s="465"/>
      <c r="E34" s="466"/>
      <c r="F34" s="467"/>
      <c r="G34" s="468"/>
      <c r="H34" s="469"/>
      <c r="I34" s="470"/>
      <c r="J34" s="425"/>
      <c r="K34" s="400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</row>
    <row r="35" spans="1:217" s="399" customFormat="1" ht="18" customHeight="1">
      <c r="A35" s="394"/>
      <c r="B35" s="395"/>
      <c r="C35" s="396" t="s">
        <v>70</v>
      </c>
      <c r="D35" s="465">
        <v>19107</v>
      </c>
      <c r="E35" s="466">
        <v>541.83925262992614</v>
      </c>
      <c r="F35" s="467">
        <v>3908</v>
      </c>
      <c r="G35" s="468">
        <v>759.21135875127948</v>
      </c>
      <c r="H35" s="469">
        <v>625559</v>
      </c>
      <c r="I35" s="470">
        <v>1255.0626732730248</v>
      </c>
      <c r="J35" s="425"/>
      <c r="K35" s="400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</row>
    <row r="36" spans="1:217" s="400" customFormat="1" ht="18" customHeight="1">
      <c r="B36" s="395">
        <v>5</v>
      </c>
      <c r="C36" s="401" t="s">
        <v>71</v>
      </c>
      <c r="D36" s="402">
        <v>1282</v>
      </c>
      <c r="E36" s="403">
        <v>535.76454758190334</v>
      </c>
      <c r="F36" s="402">
        <v>237</v>
      </c>
      <c r="G36" s="403">
        <v>684.22472573839661</v>
      </c>
      <c r="H36" s="402">
        <v>39446</v>
      </c>
      <c r="I36" s="403">
        <v>1103.6401351214326</v>
      </c>
      <c r="J36" s="425"/>
    </row>
    <row r="37" spans="1:217" s="400" customFormat="1" ht="18" customHeight="1">
      <c r="B37" s="395">
        <v>9</v>
      </c>
      <c r="C37" s="401" t="s">
        <v>72</v>
      </c>
      <c r="D37" s="402">
        <v>2845</v>
      </c>
      <c r="E37" s="403">
        <v>535.86964850615107</v>
      </c>
      <c r="F37" s="402">
        <v>323</v>
      </c>
      <c r="G37" s="403">
        <v>787.29219814241492</v>
      </c>
      <c r="H37" s="402">
        <v>93270</v>
      </c>
      <c r="I37" s="403">
        <v>1349.3305329687996</v>
      </c>
      <c r="J37" s="425"/>
    </row>
    <row r="38" spans="1:217" s="400" customFormat="1" ht="18" customHeight="1">
      <c r="B38" s="395">
        <v>24</v>
      </c>
      <c r="C38" s="401" t="s">
        <v>73</v>
      </c>
      <c r="D38" s="402">
        <v>4101</v>
      </c>
      <c r="E38" s="403">
        <v>550.92419166057061</v>
      </c>
      <c r="F38" s="402">
        <v>1092</v>
      </c>
      <c r="G38" s="403">
        <v>837.16384615384618</v>
      </c>
      <c r="H38" s="402">
        <v>140153</v>
      </c>
      <c r="I38" s="403">
        <v>1252.1720501880086</v>
      </c>
      <c r="J38" s="420"/>
    </row>
    <row r="39" spans="1:217" s="400" customFormat="1" ht="18" customHeight="1">
      <c r="B39" s="395">
        <v>34</v>
      </c>
      <c r="C39" s="401" t="s">
        <v>74</v>
      </c>
      <c r="D39" s="402">
        <v>1357</v>
      </c>
      <c r="E39" s="403">
        <v>566.43896831245388</v>
      </c>
      <c r="F39" s="402">
        <v>292</v>
      </c>
      <c r="G39" s="403">
        <v>788.67952054794523</v>
      </c>
      <c r="H39" s="402">
        <v>43692</v>
      </c>
      <c r="I39" s="403">
        <v>1286.7775606518367</v>
      </c>
      <c r="J39" s="420"/>
    </row>
    <row r="40" spans="1:217" s="400" customFormat="1" ht="18" customHeight="1">
      <c r="B40" s="395">
        <v>37</v>
      </c>
      <c r="C40" s="401" t="s">
        <v>75</v>
      </c>
      <c r="D40" s="402">
        <v>2558</v>
      </c>
      <c r="E40" s="403">
        <v>549.18697028928852</v>
      </c>
      <c r="F40" s="402">
        <v>648</v>
      </c>
      <c r="G40" s="403">
        <v>707.79753086419748</v>
      </c>
      <c r="H40" s="402">
        <v>82008</v>
      </c>
      <c r="I40" s="403">
        <v>1168.7048657448051</v>
      </c>
      <c r="J40" s="420"/>
    </row>
    <row r="41" spans="1:217" s="400" customFormat="1" ht="18" customHeight="1">
      <c r="B41" s="395">
        <v>40</v>
      </c>
      <c r="C41" s="401" t="s">
        <v>76</v>
      </c>
      <c r="D41" s="402">
        <v>1128</v>
      </c>
      <c r="E41" s="403">
        <v>501.93321808510632</v>
      </c>
      <c r="F41" s="402">
        <v>137</v>
      </c>
      <c r="G41" s="403">
        <v>715.87613138686129</v>
      </c>
      <c r="H41" s="402">
        <v>35254</v>
      </c>
      <c r="I41" s="403">
        <v>1197.1925693538326</v>
      </c>
      <c r="J41" s="420"/>
    </row>
    <row r="42" spans="1:217" s="400" customFormat="1" ht="18" customHeight="1">
      <c r="B42" s="395">
        <v>42</v>
      </c>
      <c r="C42" s="401" t="s">
        <v>77</v>
      </c>
      <c r="D42" s="402">
        <v>694</v>
      </c>
      <c r="E42" s="403">
        <v>537.9451008645533</v>
      </c>
      <c r="F42" s="402">
        <v>76</v>
      </c>
      <c r="G42" s="403">
        <v>730.33486842105265</v>
      </c>
      <c r="H42" s="402">
        <v>22729</v>
      </c>
      <c r="I42" s="403">
        <v>1207.4316375555461</v>
      </c>
      <c r="J42" s="420"/>
    </row>
    <row r="43" spans="1:217" s="400" customFormat="1" ht="18" customHeight="1">
      <c r="B43" s="395">
        <v>47</v>
      </c>
      <c r="C43" s="401" t="s">
        <v>78</v>
      </c>
      <c r="D43" s="402">
        <v>3582</v>
      </c>
      <c r="E43" s="403">
        <v>544.62580681183704</v>
      </c>
      <c r="F43" s="402">
        <v>679</v>
      </c>
      <c r="G43" s="403">
        <v>772.56108983799697</v>
      </c>
      <c r="H43" s="402">
        <v>121405</v>
      </c>
      <c r="I43" s="403">
        <v>1379.6179255384873</v>
      </c>
      <c r="J43" s="420"/>
    </row>
    <row r="44" spans="1:217" s="400" customFormat="1" ht="18" customHeight="1">
      <c r="B44" s="395">
        <v>49</v>
      </c>
      <c r="C44" s="401" t="s">
        <v>79</v>
      </c>
      <c r="D44" s="402">
        <v>1560</v>
      </c>
      <c r="E44" s="403">
        <v>524.57758333333322</v>
      </c>
      <c r="F44" s="402">
        <v>424</v>
      </c>
      <c r="G44" s="403">
        <v>635.05129716981128</v>
      </c>
      <c r="H44" s="402">
        <v>47602</v>
      </c>
      <c r="I44" s="403">
        <v>1071.9454079660518</v>
      </c>
      <c r="J44" s="420"/>
    </row>
    <row r="45" spans="1:217" s="400" customFormat="1" ht="18" hidden="1" customHeight="1">
      <c r="B45" s="395"/>
      <c r="C45" s="401"/>
      <c r="D45" s="402"/>
      <c r="E45" s="403"/>
      <c r="F45" s="402"/>
      <c r="G45" s="403"/>
      <c r="H45" s="402"/>
      <c r="I45" s="403"/>
      <c r="J45" s="420"/>
    </row>
    <row r="46" spans="1:217" s="399" customFormat="1" ht="18" customHeight="1">
      <c r="A46" s="394"/>
      <c r="B46" s="395"/>
      <c r="C46" s="396" t="s">
        <v>80</v>
      </c>
      <c r="D46" s="465">
        <v>14740</v>
      </c>
      <c r="E46" s="466">
        <v>499.45851085481695</v>
      </c>
      <c r="F46" s="467">
        <v>2644</v>
      </c>
      <c r="G46" s="468">
        <v>672.46517019667181</v>
      </c>
      <c r="H46" s="469">
        <v>392946</v>
      </c>
      <c r="I46" s="470">
        <v>1167.4448256503435</v>
      </c>
      <c r="J46" s="420"/>
      <c r="K46" s="400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4"/>
      <c r="BD46" s="394"/>
      <c r="BE46" s="394"/>
      <c r="BF46" s="394"/>
      <c r="BG46" s="394"/>
      <c r="BH46" s="394"/>
      <c r="BI46" s="394"/>
      <c r="BJ46" s="394"/>
      <c r="BK46" s="394"/>
      <c r="BL46" s="394"/>
      <c r="BM46" s="394"/>
      <c r="BN46" s="394"/>
      <c r="BO46" s="394"/>
      <c r="BP46" s="394"/>
      <c r="BQ46" s="394"/>
      <c r="BR46" s="394"/>
      <c r="BS46" s="394"/>
      <c r="BT46" s="394"/>
      <c r="BU46" s="394"/>
      <c r="BV46" s="394"/>
      <c r="BW46" s="394"/>
      <c r="BX46" s="394"/>
      <c r="BY46" s="394"/>
      <c r="BZ46" s="394"/>
      <c r="CA46" s="394"/>
      <c r="CB46" s="394"/>
      <c r="CC46" s="394"/>
      <c r="CD46" s="394"/>
      <c r="CE46" s="394"/>
      <c r="CF46" s="394"/>
      <c r="CG46" s="394"/>
      <c r="CH46" s="394"/>
      <c r="CI46" s="394"/>
      <c r="CJ46" s="394"/>
      <c r="CK46" s="394"/>
      <c r="CL46" s="394"/>
      <c r="CM46" s="394"/>
      <c r="CN46" s="394"/>
      <c r="CO46" s="394"/>
      <c r="CP46" s="394"/>
      <c r="CQ46" s="394"/>
      <c r="CR46" s="394"/>
      <c r="CS46" s="394"/>
      <c r="CT46" s="394"/>
      <c r="CU46" s="394"/>
      <c r="CV46" s="394"/>
      <c r="CW46" s="394"/>
      <c r="CX46" s="394"/>
      <c r="CY46" s="394"/>
      <c r="CZ46" s="394"/>
      <c r="DA46" s="394"/>
      <c r="DB46" s="394"/>
      <c r="DC46" s="394"/>
      <c r="DD46" s="394"/>
      <c r="DE46" s="394"/>
      <c r="DF46" s="394"/>
      <c r="DG46" s="394"/>
      <c r="DH46" s="394"/>
      <c r="DI46" s="394"/>
      <c r="DJ46" s="394"/>
      <c r="DK46" s="394"/>
      <c r="DL46" s="394"/>
      <c r="DM46" s="394"/>
      <c r="DN46" s="394"/>
      <c r="DO46" s="394"/>
      <c r="DP46" s="394"/>
      <c r="DQ46" s="394"/>
      <c r="DR46" s="394"/>
      <c r="DS46" s="394"/>
      <c r="DT46" s="394"/>
      <c r="DU46" s="394"/>
      <c r="DV46" s="394"/>
      <c r="DW46" s="394"/>
      <c r="DX46" s="394"/>
      <c r="DY46" s="394"/>
      <c r="DZ46" s="394"/>
      <c r="EA46" s="394"/>
      <c r="EB46" s="394"/>
      <c r="EC46" s="394"/>
      <c r="ED46" s="394"/>
      <c r="EE46" s="394"/>
      <c r="EF46" s="394"/>
      <c r="EG46" s="394"/>
      <c r="EH46" s="394"/>
      <c r="EI46" s="394"/>
      <c r="EJ46" s="394"/>
      <c r="EK46" s="394"/>
      <c r="EL46" s="394"/>
      <c r="EM46" s="394"/>
      <c r="EN46" s="394"/>
      <c r="EO46" s="394"/>
      <c r="EP46" s="394"/>
      <c r="EQ46" s="394"/>
      <c r="ER46" s="394"/>
      <c r="ES46" s="394"/>
      <c r="ET46" s="394"/>
      <c r="EU46" s="394"/>
      <c r="EV46" s="394"/>
      <c r="EW46" s="394"/>
      <c r="EX46" s="394"/>
      <c r="EY46" s="394"/>
      <c r="EZ46" s="394"/>
      <c r="FA46" s="394"/>
      <c r="FB46" s="394"/>
      <c r="FC46" s="394"/>
      <c r="FD46" s="394"/>
      <c r="FE46" s="394"/>
      <c r="FF46" s="394"/>
      <c r="FG46" s="394"/>
      <c r="FH46" s="394"/>
      <c r="FI46" s="394"/>
      <c r="FJ46" s="394"/>
      <c r="FK46" s="394"/>
      <c r="FL46" s="394"/>
      <c r="FM46" s="394"/>
      <c r="FN46" s="394"/>
      <c r="FO46" s="394"/>
      <c r="FP46" s="394"/>
      <c r="FQ46" s="394"/>
      <c r="FR46" s="394"/>
      <c r="FS46" s="394"/>
      <c r="FT46" s="394"/>
      <c r="FU46" s="394"/>
      <c r="FV46" s="394"/>
      <c r="FW46" s="394"/>
      <c r="FX46" s="394"/>
      <c r="FY46" s="394"/>
      <c r="FZ46" s="394"/>
      <c r="GA46" s="394"/>
      <c r="GB46" s="394"/>
      <c r="GC46" s="394"/>
      <c r="GD46" s="394"/>
      <c r="GE46" s="394"/>
      <c r="GF46" s="394"/>
      <c r="GG46" s="394"/>
      <c r="GH46" s="394"/>
      <c r="GI46" s="394"/>
      <c r="GJ46" s="394"/>
      <c r="GK46" s="394"/>
      <c r="GL46" s="394"/>
      <c r="GM46" s="394"/>
      <c r="GN46" s="394"/>
      <c r="GO46" s="394"/>
      <c r="GP46" s="394"/>
      <c r="GQ46" s="394"/>
      <c r="GR46" s="394"/>
      <c r="GS46" s="394"/>
      <c r="GT46" s="394"/>
      <c r="GU46" s="394"/>
      <c r="GV46" s="394"/>
      <c r="GW46" s="394"/>
      <c r="GX46" s="394"/>
      <c r="GY46" s="394"/>
      <c r="GZ46" s="394"/>
      <c r="HA46" s="394"/>
      <c r="HB46" s="394"/>
      <c r="HC46" s="394"/>
      <c r="HD46" s="394"/>
      <c r="HE46" s="394"/>
      <c r="HF46" s="394"/>
      <c r="HG46" s="394"/>
      <c r="HH46" s="394"/>
      <c r="HI46" s="394"/>
    </row>
    <row r="47" spans="1:217" s="400" customFormat="1" ht="18" customHeight="1">
      <c r="B47" s="395">
        <v>2</v>
      </c>
      <c r="C47" s="401" t="s">
        <v>81</v>
      </c>
      <c r="D47" s="402">
        <v>2925</v>
      </c>
      <c r="E47" s="403">
        <v>501.90460854700854</v>
      </c>
      <c r="F47" s="402">
        <v>746</v>
      </c>
      <c r="G47" s="403">
        <v>637.35041554959787</v>
      </c>
      <c r="H47" s="402">
        <v>74924</v>
      </c>
      <c r="I47" s="403">
        <v>1132.7060794938866</v>
      </c>
      <c r="J47" s="420"/>
    </row>
    <row r="48" spans="1:217" s="400" customFormat="1" ht="18" customHeight="1">
      <c r="B48" s="395">
        <v>13</v>
      </c>
      <c r="C48" s="401" t="s">
        <v>82</v>
      </c>
      <c r="D48" s="402">
        <v>4012</v>
      </c>
      <c r="E48" s="403">
        <v>526.78599700897291</v>
      </c>
      <c r="F48" s="402">
        <v>884</v>
      </c>
      <c r="G48" s="403">
        <v>712.64989819004518</v>
      </c>
      <c r="H48" s="402">
        <v>102894</v>
      </c>
      <c r="I48" s="403">
        <v>1171.3645417614246</v>
      </c>
      <c r="J48" s="420"/>
    </row>
    <row r="49" spans="1:217" s="400" customFormat="1" ht="18" customHeight="1">
      <c r="B49" s="395">
        <v>16</v>
      </c>
      <c r="C49" s="401" t="s">
        <v>83</v>
      </c>
      <c r="D49" s="402">
        <v>1612</v>
      </c>
      <c r="E49" s="403">
        <v>516.49525434243185</v>
      </c>
      <c r="F49" s="402">
        <v>328</v>
      </c>
      <c r="G49" s="403">
        <v>641.44048780487822</v>
      </c>
      <c r="H49" s="402">
        <v>45296</v>
      </c>
      <c r="I49" s="403">
        <v>1072.5869774373016</v>
      </c>
      <c r="J49" s="420"/>
    </row>
    <row r="50" spans="1:217" s="400" customFormat="1" ht="18" customHeight="1">
      <c r="B50" s="395">
        <v>19</v>
      </c>
      <c r="C50" s="401" t="s">
        <v>84</v>
      </c>
      <c r="D50" s="402">
        <v>1580</v>
      </c>
      <c r="E50" s="403">
        <v>495.34413291139242</v>
      </c>
      <c r="F50" s="402">
        <v>116</v>
      </c>
      <c r="G50" s="403">
        <v>745.72879310344831</v>
      </c>
      <c r="H50" s="402">
        <v>45301</v>
      </c>
      <c r="I50" s="403">
        <v>1330.8323206993218</v>
      </c>
      <c r="J50" s="420"/>
    </row>
    <row r="51" spans="1:217" s="400" customFormat="1" ht="18" customHeight="1">
      <c r="B51" s="395">
        <v>45</v>
      </c>
      <c r="C51" s="401" t="s">
        <v>85</v>
      </c>
      <c r="D51" s="402">
        <v>4611</v>
      </c>
      <c r="E51" s="403">
        <v>469.58316417263069</v>
      </c>
      <c r="F51" s="402">
        <v>570</v>
      </c>
      <c r="G51" s="403">
        <v>659.04380701754394</v>
      </c>
      <c r="H51" s="402">
        <v>124531</v>
      </c>
      <c r="I51" s="403">
        <v>1160.1736620600489</v>
      </c>
      <c r="J51" s="420"/>
    </row>
    <row r="52" spans="1:217" s="400" customFormat="1" ht="18" hidden="1" customHeight="1">
      <c r="B52" s="395"/>
      <c r="C52" s="401"/>
      <c r="D52" s="402"/>
      <c r="E52" s="403"/>
      <c r="F52" s="402"/>
      <c r="G52" s="403"/>
      <c r="H52" s="402"/>
      <c r="I52" s="403"/>
      <c r="J52" s="420"/>
    </row>
    <row r="53" spans="1:217" s="399" customFormat="1" ht="18" customHeight="1">
      <c r="A53" s="394"/>
      <c r="B53" s="395"/>
      <c r="C53" s="396" t="s">
        <v>86</v>
      </c>
      <c r="D53" s="465">
        <v>50785</v>
      </c>
      <c r="E53" s="466">
        <v>497.11282307768084</v>
      </c>
      <c r="F53" s="467">
        <v>1403</v>
      </c>
      <c r="G53" s="468">
        <v>816.45287241625101</v>
      </c>
      <c r="H53" s="469">
        <v>1785072</v>
      </c>
      <c r="I53" s="470">
        <v>1306.1170895459679</v>
      </c>
      <c r="J53" s="420"/>
      <c r="K53" s="400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4"/>
      <c r="BG53" s="394"/>
      <c r="BH53" s="394"/>
      <c r="BI53" s="394"/>
      <c r="BJ53" s="394"/>
      <c r="BK53" s="394"/>
      <c r="BL53" s="394"/>
      <c r="BM53" s="394"/>
      <c r="BN53" s="394"/>
      <c r="BO53" s="394"/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4"/>
      <c r="CA53" s="394"/>
      <c r="CB53" s="394"/>
      <c r="CC53" s="394"/>
      <c r="CD53" s="394"/>
      <c r="CE53" s="394"/>
      <c r="CF53" s="394"/>
      <c r="CG53" s="394"/>
      <c r="CH53" s="394"/>
      <c r="CI53" s="394"/>
      <c r="CJ53" s="394"/>
      <c r="CK53" s="394"/>
      <c r="CL53" s="394"/>
      <c r="CM53" s="394"/>
      <c r="CN53" s="394"/>
      <c r="CO53" s="394"/>
      <c r="CP53" s="394"/>
      <c r="CQ53" s="394"/>
      <c r="CR53" s="394"/>
      <c r="CS53" s="394"/>
      <c r="CT53" s="394"/>
      <c r="CU53" s="394"/>
      <c r="CV53" s="394"/>
      <c r="CW53" s="394"/>
      <c r="CX53" s="394"/>
      <c r="CY53" s="394"/>
      <c r="CZ53" s="394"/>
      <c r="DA53" s="394"/>
      <c r="DB53" s="394"/>
      <c r="DC53" s="394"/>
      <c r="DD53" s="394"/>
      <c r="DE53" s="394"/>
      <c r="DF53" s="394"/>
      <c r="DG53" s="394"/>
      <c r="DH53" s="394"/>
      <c r="DI53" s="394"/>
      <c r="DJ53" s="394"/>
      <c r="DK53" s="394"/>
      <c r="DL53" s="394"/>
      <c r="DM53" s="394"/>
      <c r="DN53" s="394"/>
      <c r="DO53" s="394"/>
      <c r="DP53" s="394"/>
      <c r="DQ53" s="394"/>
      <c r="DR53" s="394"/>
      <c r="DS53" s="394"/>
      <c r="DT53" s="394"/>
      <c r="DU53" s="394"/>
      <c r="DV53" s="394"/>
      <c r="DW53" s="394"/>
      <c r="DX53" s="394"/>
      <c r="DY53" s="394"/>
      <c r="DZ53" s="394"/>
      <c r="EA53" s="394"/>
      <c r="EB53" s="394"/>
      <c r="EC53" s="394"/>
      <c r="ED53" s="394"/>
      <c r="EE53" s="394"/>
      <c r="EF53" s="394"/>
      <c r="EG53" s="394"/>
      <c r="EH53" s="394"/>
      <c r="EI53" s="394"/>
      <c r="EJ53" s="394"/>
      <c r="EK53" s="394"/>
      <c r="EL53" s="394"/>
      <c r="EM53" s="394"/>
      <c r="EN53" s="394"/>
      <c r="EO53" s="394"/>
      <c r="EP53" s="394"/>
      <c r="EQ53" s="394"/>
      <c r="ER53" s="394"/>
      <c r="ES53" s="394"/>
      <c r="ET53" s="394"/>
      <c r="EU53" s="394"/>
      <c r="EV53" s="394"/>
      <c r="EW53" s="394"/>
      <c r="EX53" s="394"/>
      <c r="EY53" s="394"/>
      <c r="EZ53" s="394"/>
      <c r="FA53" s="394"/>
      <c r="FB53" s="394"/>
      <c r="FC53" s="394"/>
      <c r="FD53" s="394"/>
      <c r="FE53" s="394"/>
      <c r="FF53" s="394"/>
      <c r="FG53" s="394"/>
      <c r="FH53" s="394"/>
      <c r="FI53" s="394"/>
      <c r="FJ53" s="394"/>
      <c r="FK53" s="394"/>
      <c r="FL53" s="394"/>
      <c r="FM53" s="394"/>
      <c r="FN53" s="394"/>
      <c r="FO53" s="394"/>
      <c r="FP53" s="394"/>
      <c r="FQ53" s="394"/>
      <c r="FR53" s="394"/>
      <c r="FS53" s="394"/>
      <c r="FT53" s="394"/>
      <c r="FU53" s="394"/>
      <c r="FV53" s="394"/>
      <c r="FW53" s="394"/>
      <c r="FX53" s="394"/>
      <c r="FY53" s="394"/>
      <c r="FZ53" s="394"/>
      <c r="GA53" s="394"/>
      <c r="GB53" s="394"/>
      <c r="GC53" s="394"/>
      <c r="GD53" s="394"/>
      <c r="GE53" s="394"/>
      <c r="GF53" s="394"/>
      <c r="GG53" s="394"/>
      <c r="GH53" s="394"/>
      <c r="GI53" s="394"/>
      <c r="GJ53" s="394"/>
      <c r="GK53" s="394"/>
      <c r="GL53" s="394"/>
      <c r="GM53" s="394"/>
      <c r="GN53" s="394"/>
      <c r="GO53" s="394"/>
      <c r="GP53" s="394"/>
      <c r="GQ53" s="394"/>
      <c r="GR53" s="394"/>
      <c r="GS53" s="394"/>
      <c r="GT53" s="394"/>
      <c r="GU53" s="394"/>
      <c r="GV53" s="394"/>
      <c r="GW53" s="394"/>
      <c r="GX53" s="394"/>
      <c r="GY53" s="394"/>
      <c r="GZ53" s="394"/>
      <c r="HA53" s="394"/>
      <c r="HB53" s="394"/>
      <c r="HC53" s="394"/>
      <c r="HD53" s="394"/>
      <c r="HE53" s="394"/>
      <c r="HF53" s="394"/>
      <c r="HG53" s="394"/>
      <c r="HH53" s="394"/>
      <c r="HI53" s="394"/>
    </row>
    <row r="54" spans="1:217" s="400" customFormat="1" ht="18" customHeight="1">
      <c r="B54" s="395">
        <v>8</v>
      </c>
      <c r="C54" s="401" t="s">
        <v>87</v>
      </c>
      <c r="D54" s="402">
        <v>37368</v>
      </c>
      <c r="E54" s="403">
        <v>515.62786662384929</v>
      </c>
      <c r="F54" s="402">
        <v>1096</v>
      </c>
      <c r="G54" s="403">
        <v>838.52062956204372</v>
      </c>
      <c r="H54" s="402">
        <v>1334601</v>
      </c>
      <c r="I54" s="403">
        <v>1346.0408676825507</v>
      </c>
      <c r="J54" s="420"/>
    </row>
    <row r="55" spans="1:217" s="400" customFormat="1" ht="18" customHeight="1">
      <c r="B55" s="395">
        <v>17</v>
      </c>
      <c r="C55" s="401" t="s">
        <v>209</v>
      </c>
      <c r="D55" s="402">
        <v>4683</v>
      </c>
      <c r="E55" s="403">
        <v>426.38928464659409</v>
      </c>
      <c r="F55" s="402">
        <v>59</v>
      </c>
      <c r="G55" s="403">
        <v>793.16576271186443</v>
      </c>
      <c r="H55" s="402">
        <v>167383</v>
      </c>
      <c r="I55" s="403">
        <v>1177.9761786441877</v>
      </c>
      <c r="J55" s="420"/>
    </row>
    <row r="56" spans="1:217" s="400" customFormat="1" ht="18" customHeight="1">
      <c r="B56" s="395">
        <v>25</v>
      </c>
      <c r="C56" s="401" t="s">
        <v>206</v>
      </c>
      <c r="D56" s="402">
        <v>3211</v>
      </c>
      <c r="E56" s="403">
        <v>450.38749610713182</v>
      </c>
      <c r="F56" s="402">
        <v>62</v>
      </c>
      <c r="G56" s="403">
        <v>782.51661290322579</v>
      </c>
      <c r="H56" s="402">
        <v>102537</v>
      </c>
      <c r="I56" s="403">
        <v>1129.8033725386933</v>
      </c>
      <c r="J56" s="420"/>
    </row>
    <row r="57" spans="1:217" s="400" customFormat="1" ht="18" customHeight="1">
      <c r="B57" s="395">
        <v>43</v>
      </c>
      <c r="C57" s="401" t="s">
        <v>88</v>
      </c>
      <c r="D57" s="402">
        <v>5523</v>
      </c>
      <c r="E57" s="403">
        <v>458.97471120767699</v>
      </c>
      <c r="F57" s="402">
        <v>186</v>
      </c>
      <c r="G57" s="403">
        <v>705.11806451612904</v>
      </c>
      <c r="H57" s="402">
        <v>180551</v>
      </c>
      <c r="I57" s="403">
        <v>1229.93349302967</v>
      </c>
      <c r="J57" s="420"/>
    </row>
    <row r="58" spans="1:217" s="400" customFormat="1" ht="18" hidden="1" customHeight="1">
      <c r="B58" s="395"/>
      <c r="C58" s="401"/>
      <c r="D58" s="402"/>
      <c r="E58" s="403"/>
      <c r="F58" s="402"/>
      <c r="G58" s="403"/>
      <c r="H58" s="402"/>
      <c r="I58" s="403"/>
      <c r="J58" s="420"/>
    </row>
    <row r="59" spans="1:217" s="399" customFormat="1" ht="18" customHeight="1">
      <c r="A59" s="394"/>
      <c r="B59" s="395"/>
      <c r="C59" s="396" t="s">
        <v>89</v>
      </c>
      <c r="D59" s="465">
        <v>37765</v>
      </c>
      <c r="E59" s="466">
        <v>471.31073798490672</v>
      </c>
      <c r="F59" s="467">
        <v>2634</v>
      </c>
      <c r="G59" s="468">
        <v>726.5062566438877</v>
      </c>
      <c r="H59" s="469">
        <v>1045996</v>
      </c>
      <c r="I59" s="470">
        <v>1158.5504667704274</v>
      </c>
      <c r="J59" s="420"/>
      <c r="K59" s="400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4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394"/>
      <c r="BI59" s="394"/>
      <c r="BJ59" s="394"/>
      <c r="BK59" s="394"/>
      <c r="BL59" s="394"/>
      <c r="BM59" s="394"/>
      <c r="BN59" s="394"/>
      <c r="BO59" s="394"/>
      <c r="BP59" s="394"/>
      <c r="BQ59" s="394"/>
      <c r="BR59" s="394"/>
      <c r="BS59" s="394"/>
      <c r="BT59" s="394"/>
      <c r="BU59" s="394"/>
      <c r="BV59" s="394"/>
      <c r="BW59" s="394"/>
      <c r="BX59" s="394"/>
      <c r="BY59" s="394"/>
      <c r="BZ59" s="394"/>
      <c r="CA59" s="394"/>
      <c r="CB59" s="394"/>
      <c r="CC59" s="394"/>
      <c r="CD59" s="394"/>
      <c r="CE59" s="394"/>
      <c r="CF59" s="394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4"/>
      <c r="CS59" s="394"/>
      <c r="CT59" s="394"/>
      <c r="CU59" s="394"/>
      <c r="CV59" s="394"/>
      <c r="CW59" s="394"/>
      <c r="CX59" s="394"/>
      <c r="CY59" s="394"/>
      <c r="CZ59" s="394"/>
      <c r="DA59" s="394"/>
      <c r="DB59" s="394"/>
      <c r="DC59" s="394"/>
      <c r="DD59" s="394"/>
      <c r="DE59" s="394"/>
      <c r="DF59" s="394"/>
      <c r="DG59" s="394"/>
      <c r="DH59" s="394"/>
      <c r="DI59" s="394"/>
      <c r="DJ59" s="394"/>
      <c r="DK59" s="394"/>
      <c r="DL59" s="394"/>
      <c r="DM59" s="394"/>
      <c r="DN59" s="394"/>
      <c r="DO59" s="394"/>
      <c r="DP59" s="394"/>
      <c r="DQ59" s="394"/>
      <c r="DR59" s="394"/>
      <c r="DS59" s="394"/>
      <c r="DT59" s="394"/>
      <c r="DU59" s="394"/>
      <c r="DV59" s="394"/>
      <c r="DW59" s="394"/>
      <c r="DX59" s="394"/>
      <c r="DY59" s="394"/>
      <c r="DZ59" s="394"/>
      <c r="EA59" s="394"/>
      <c r="EB59" s="394"/>
      <c r="EC59" s="394"/>
      <c r="ED59" s="394"/>
      <c r="EE59" s="394"/>
      <c r="EF59" s="394"/>
      <c r="EG59" s="394"/>
      <c r="EH59" s="394"/>
      <c r="EI59" s="394"/>
      <c r="EJ59" s="394"/>
      <c r="EK59" s="394"/>
      <c r="EL59" s="394"/>
      <c r="EM59" s="394"/>
      <c r="EN59" s="394"/>
      <c r="EO59" s="394"/>
      <c r="EP59" s="394"/>
      <c r="EQ59" s="394"/>
      <c r="ER59" s="394"/>
      <c r="ES59" s="394"/>
      <c r="ET59" s="394"/>
      <c r="EU59" s="394"/>
      <c r="EV59" s="394"/>
      <c r="EW59" s="394"/>
      <c r="EX59" s="394"/>
      <c r="EY59" s="394"/>
      <c r="EZ59" s="394"/>
      <c r="FA59" s="394"/>
      <c r="FB59" s="394"/>
      <c r="FC59" s="394"/>
      <c r="FD59" s="394"/>
      <c r="FE59" s="394"/>
      <c r="FF59" s="394"/>
      <c r="FG59" s="394"/>
      <c r="FH59" s="394"/>
      <c r="FI59" s="394"/>
      <c r="FJ59" s="394"/>
      <c r="FK59" s="394"/>
      <c r="FL59" s="394"/>
      <c r="FM59" s="394"/>
      <c r="FN59" s="394"/>
      <c r="FO59" s="394"/>
      <c r="FP59" s="394"/>
      <c r="FQ59" s="394"/>
      <c r="FR59" s="394"/>
      <c r="FS59" s="394"/>
      <c r="FT59" s="394"/>
      <c r="FU59" s="394"/>
      <c r="FV59" s="394"/>
      <c r="FW59" s="394"/>
      <c r="FX59" s="394"/>
      <c r="FY59" s="394"/>
      <c r="FZ59" s="394"/>
      <c r="GA59" s="394"/>
      <c r="GB59" s="394"/>
      <c r="GC59" s="394"/>
      <c r="GD59" s="394"/>
      <c r="GE59" s="394"/>
      <c r="GF59" s="394"/>
      <c r="GG59" s="394"/>
      <c r="GH59" s="394"/>
      <c r="GI59" s="394"/>
      <c r="GJ59" s="394"/>
      <c r="GK59" s="394"/>
      <c r="GL59" s="394"/>
      <c r="GM59" s="394"/>
      <c r="GN59" s="394"/>
      <c r="GO59" s="394"/>
      <c r="GP59" s="394"/>
      <c r="GQ59" s="394"/>
      <c r="GR59" s="394"/>
      <c r="GS59" s="394"/>
      <c r="GT59" s="394"/>
      <c r="GU59" s="394"/>
      <c r="GV59" s="394"/>
      <c r="GW59" s="394"/>
      <c r="GX59" s="394"/>
      <c r="GY59" s="394"/>
      <c r="GZ59" s="394"/>
      <c r="HA59" s="394"/>
      <c r="HB59" s="394"/>
      <c r="HC59" s="394"/>
      <c r="HD59" s="394"/>
      <c r="HE59" s="394"/>
      <c r="HF59" s="394"/>
      <c r="HG59" s="394"/>
      <c r="HH59" s="394"/>
      <c r="HI59" s="394"/>
    </row>
    <row r="60" spans="1:217" s="400" customFormat="1" ht="18" customHeight="1">
      <c r="B60" s="395">
        <v>3</v>
      </c>
      <c r="C60" s="401" t="s">
        <v>210</v>
      </c>
      <c r="D60" s="402">
        <v>12416</v>
      </c>
      <c r="E60" s="403">
        <v>442.20129107603094</v>
      </c>
      <c r="F60" s="402">
        <v>1241</v>
      </c>
      <c r="G60" s="403">
        <v>714.11583400483482</v>
      </c>
      <c r="H60" s="402">
        <v>341339</v>
      </c>
      <c r="I60" s="403">
        <v>1087.4585998084012</v>
      </c>
      <c r="J60" s="420"/>
    </row>
    <row r="61" spans="1:217" s="400" customFormat="1" ht="18" customHeight="1">
      <c r="B61" s="395">
        <v>12</v>
      </c>
      <c r="C61" s="401" t="s">
        <v>208</v>
      </c>
      <c r="D61" s="402">
        <v>4597</v>
      </c>
      <c r="E61" s="403">
        <v>462.72666304111374</v>
      </c>
      <c r="F61" s="402">
        <v>257</v>
      </c>
      <c r="G61" s="403">
        <v>672.89050583657604</v>
      </c>
      <c r="H61" s="402">
        <v>138569</v>
      </c>
      <c r="I61" s="403">
        <v>1129.5324914663452</v>
      </c>
      <c r="J61" s="420"/>
    </row>
    <row r="62" spans="1:217" s="400" customFormat="1" ht="18" customHeight="1">
      <c r="B62" s="395">
        <v>46</v>
      </c>
      <c r="C62" s="401" t="s">
        <v>90</v>
      </c>
      <c r="D62" s="402">
        <v>20752</v>
      </c>
      <c r="E62" s="403">
        <v>490.62858134155755</v>
      </c>
      <c r="F62" s="402">
        <v>1136</v>
      </c>
      <c r="G62" s="403">
        <v>752.17154049295777</v>
      </c>
      <c r="H62" s="402">
        <v>566088</v>
      </c>
      <c r="I62" s="403">
        <v>1208.520468955357</v>
      </c>
      <c r="J62" s="420"/>
    </row>
    <row r="63" spans="1:217" s="400" customFormat="1" ht="18" hidden="1" customHeight="1">
      <c r="B63" s="395"/>
      <c r="C63" s="401"/>
      <c r="D63" s="402"/>
      <c r="E63" s="403"/>
      <c r="F63" s="402"/>
      <c r="G63" s="403"/>
      <c r="H63" s="402"/>
      <c r="I63" s="403"/>
      <c r="J63" s="420"/>
    </row>
    <row r="64" spans="1:217" s="399" customFormat="1" ht="18" customHeight="1">
      <c r="A64" s="394"/>
      <c r="B64" s="395"/>
      <c r="C64" s="396" t="s">
        <v>91</v>
      </c>
      <c r="D64" s="465">
        <v>9338</v>
      </c>
      <c r="E64" s="466">
        <v>494.29110301991875</v>
      </c>
      <c r="F64" s="467">
        <v>2135</v>
      </c>
      <c r="G64" s="468">
        <v>654.91827634660433</v>
      </c>
      <c r="H64" s="469">
        <v>239239</v>
      </c>
      <c r="I64" s="470">
        <v>1055.1962348112138</v>
      </c>
      <c r="J64" s="420"/>
      <c r="K64" s="400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  <c r="AT64" s="394"/>
      <c r="AU64" s="394"/>
      <c r="AV64" s="394"/>
      <c r="AW64" s="394"/>
      <c r="AX64" s="394"/>
      <c r="AY64" s="394"/>
      <c r="AZ64" s="394"/>
      <c r="BA64" s="394"/>
      <c r="BB64" s="394"/>
      <c r="BC64" s="394"/>
      <c r="BD64" s="394"/>
      <c r="BE64" s="394"/>
      <c r="BF64" s="394"/>
      <c r="BG64" s="394"/>
      <c r="BH64" s="394"/>
      <c r="BI64" s="394"/>
      <c r="BJ64" s="394"/>
      <c r="BK64" s="394"/>
      <c r="BL64" s="394"/>
      <c r="BM64" s="394"/>
      <c r="BN64" s="394"/>
      <c r="BO64" s="394"/>
      <c r="BP64" s="394"/>
      <c r="BQ64" s="394"/>
      <c r="BR64" s="394"/>
      <c r="BS64" s="394"/>
      <c r="BT64" s="394"/>
      <c r="BU64" s="394"/>
      <c r="BV64" s="394"/>
      <c r="BW64" s="394"/>
      <c r="BX64" s="394"/>
      <c r="BY64" s="394"/>
      <c r="BZ64" s="394"/>
      <c r="CA64" s="394"/>
      <c r="CB64" s="394"/>
      <c r="CC64" s="394"/>
      <c r="CD64" s="394"/>
      <c r="CE64" s="394"/>
      <c r="CF64" s="394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4"/>
      <c r="CV64" s="394"/>
      <c r="CW64" s="394"/>
      <c r="CX64" s="394"/>
      <c r="CY64" s="394"/>
      <c r="CZ64" s="394"/>
      <c r="DA64" s="394"/>
      <c r="DB64" s="394"/>
      <c r="DC64" s="394"/>
      <c r="DD64" s="394"/>
      <c r="DE64" s="394"/>
      <c r="DF64" s="394"/>
      <c r="DG64" s="394"/>
      <c r="DH64" s="394"/>
      <c r="DI64" s="394"/>
      <c r="DJ64" s="394"/>
      <c r="DK64" s="394"/>
      <c r="DL64" s="394"/>
      <c r="DM64" s="394"/>
      <c r="DN64" s="394"/>
      <c r="DO64" s="394"/>
      <c r="DP64" s="394"/>
      <c r="DQ64" s="394"/>
      <c r="DR64" s="394"/>
      <c r="DS64" s="394"/>
      <c r="DT64" s="394"/>
      <c r="DU64" s="394"/>
      <c r="DV64" s="394"/>
      <c r="DW64" s="394"/>
      <c r="DX64" s="394"/>
      <c r="DY64" s="394"/>
      <c r="DZ64" s="394"/>
      <c r="EA64" s="394"/>
      <c r="EB64" s="394"/>
      <c r="EC64" s="394"/>
      <c r="ED64" s="394"/>
      <c r="EE64" s="394"/>
      <c r="EF64" s="394"/>
      <c r="EG64" s="394"/>
      <c r="EH64" s="394"/>
      <c r="EI64" s="394"/>
      <c r="EJ64" s="394"/>
      <c r="EK64" s="394"/>
      <c r="EL64" s="394"/>
      <c r="EM64" s="394"/>
      <c r="EN64" s="394"/>
      <c r="EO64" s="394"/>
      <c r="EP64" s="394"/>
      <c r="EQ64" s="394"/>
      <c r="ER64" s="394"/>
      <c r="ES64" s="394"/>
      <c r="ET64" s="394"/>
      <c r="EU64" s="394"/>
      <c r="EV64" s="394"/>
      <c r="EW64" s="394"/>
      <c r="EX64" s="394"/>
      <c r="EY64" s="394"/>
      <c r="EZ64" s="394"/>
      <c r="FA64" s="394"/>
      <c r="FB64" s="394"/>
      <c r="FC64" s="394"/>
      <c r="FD64" s="394"/>
      <c r="FE64" s="394"/>
      <c r="FF64" s="394"/>
      <c r="FG64" s="394"/>
      <c r="FH64" s="394"/>
      <c r="FI64" s="394"/>
      <c r="FJ64" s="394"/>
      <c r="FK64" s="394"/>
      <c r="FL64" s="394"/>
      <c r="FM64" s="394"/>
      <c r="FN64" s="394"/>
      <c r="FO64" s="394"/>
      <c r="FP64" s="394"/>
      <c r="FQ64" s="394"/>
      <c r="FR64" s="394"/>
      <c r="FS64" s="394"/>
      <c r="FT64" s="394"/>
      <c r="FU64" s="394"/>
      <c r="FV64" s="394"/>
      <c r="FW64" s="394"/>
      <c r="FX64" s="394"/>
      <c r="FY64" s="394"/>
      <c r="FZ64" s="394"/>
      <c r="GA64" s="394"/>
      <c r="GB64" s="394"/>
      <c r="GC64" s="394"/>
      <c r="GD64" s="394"/>
      <c r="GE64" s="394"/>
      <c r="GF64" s="394"/>
      <c r="GG64" s="394"/>
      <c r="GH64" s="394"/>
      <c r="GI64" s="394"/>
      <c r="GJ64" s="394"/>
      <c r="GK64" s="394"/>
      <c r="GL64" s="394"/>
      <c r="GM64" s="394"/>
      <c r="GN64" s="394"/>
      <c r="GO64" s="394"/>
      <c r="GP64" s="394"/>
      <c r="GQ64" s="394"/>
      <c r="GR64" s="394"/>
      <c r="GS64" s="394"/>
      <c r="GT64" s="394"/>
      <c r="GU64" s="394"/>
      <c r="GV64" s="394"/>
      <c r="GW64" s="394"/>
      <c r="GX64" s="394"/>
      <c r="GY64" s="394"/>
      <c r="GZ64" s="394"/>
      <c r="HA64" s="394"/>
      <c r="HB64" s="394"/>
      <c r="HC64" s="394"/>
      <c r="HD64" s="394"/>
      <c r="HE64" s="394"/>
      <c r="HF64" s="394"/>
      <c r="HG64" s="394"/>
      <c r="HH64" s="394"/>
      <c r="HI64" s="394"/>
    </row>
    <row r="65" spans="1:217" s="400" customFormat="1" ht="18" customHeight="1">
      <c r="B65" s="395">
        <v>6</v>
      </c>
      <c r="C65" s="401" t="s">
        <v>92</v>
      </c>
      <c r="D65" s="402">
        <v>6063</v>
      </c>
      <c r="E65" s="403">
        <v>492.05802408048817</v>
      </c>
      <c r="F65" s="402">
        <v>1490</v>
      </c>
      <c r="G65" s="403">
        <v>650.1708724832215</v>
      </c>
      <c r="H65" s="402">
        <v>140703</v>
      </c>
      <c r="I65" s="403">
        <v>1061.0551256902838</v>
      </c>
      <c r="J65" s="420"/>
    </row>
    <row r="66" spans="1:217" s="400" customFormat="1" ht="18" customHeight="1">
      <c r="B66" s="395">
        <v>10</v>
      </c>
      <c r="C66" s="401" t="s">
        <v>93</v>
      </c>
      <c r="D66" s="402">
        <v>3275</v>
      </c>
      <c r="E66" s="403">
        <v>498.42519694656494</v>
      </c>
      <c r="F66" s="402">
        <v>645</v>
      </c>
      <c r="G66" s="403">
        <v>665.88514728682162</v>
      </c>
      <c r="H66" s="402">
        <v>98536</v>
      </c>
      <c r="I66" s="403">
        <v>1046.8301196517007</v>
      </c>
      <c r="J66" s="420"/>
    </row>
    <row r="67" spans="1:217" s="400" customFormat="1" ht="18" hidden="1" customHeight="1">
      <c r="B67" s="395"/>
      <c r="C67" s="401"/>
      <c r="D67" s="402"/>
      <c r="E67" s="403"/>
      <c r="F67" s="402"/>
      <c r="G67" s="403"/>
      <c r="H67" s="402"/>
      <c r="I67" s="403"/>
      <c r="J67" s="420"/>
    </row>
    <row r="68" spans="1:217" s="399" customFormat="1" ht="18" customHeight="1">
      <c r="A68" s="394"/>
      <c r="B68" s="395"/>
      <c r="C68" s="396" t="s">
        <v>94</v>
      </c>
      <c r="D68" s="465">
        <v>23341</v>
      </c>
      <c r="E68" s="466">
        <v>498.06689859046315</v>
      </c>
      <c r="F68" s="467">
        <v>6890</v>
      </c>
      <c r="G68" s="468">
        <v>656.92499854862137</v>
      </c>
      <c r="H68" s="469">
        <v>777539</v>
      </c>
      <c r="I68" s="470">
        <v>1075.7442457162927</v>
      </c>
      <c r="J68" s="420"/>
      <c r="K68" s="400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  <c r="AS68" s="394"/>
      <c r="AT68" s="394"/>
      <c r="AU68" s="394"/>
      <c r="AV68" s="394"/>
      <c r="AW68" s="394"/>
      <c r="AX68" s="394"/>
      <c r="AY68" s="394"/>
      <c r="AZ68" s="394"/>
      <c r="BA68" s="394"/>
      <c r="BB68" s="394"/>
      <c r="BC68" s="394"/>
      <c r="BD68" s="394"/>
      <c r="BE68" s="394"/>
      <c r="BF68" s="394"/>
      <c r="BG68" s="394"/>
      <c r="BH68" s="394"/>
      <c r="BI68" s="394"/>
      <c r="BJ68" s="394"/>
      <c r="BK68" s="394"/>
      <c r="BL68" s="394"/>
      <c r="BM68" s="394"/>
      <c r="BN68" s="394"/>
      <c r="BO68" s="394"/>
      <c r="BP68" s="394"/>
      <c r="BQ68" s="394"/>
      <c r="BR68" s="394"/>
      <c r="BS68" s="394"/>
      <c r="BT68" s="394"/>
      <c r="BU68" s="394"/>
      <c r="BV68" s="394"/>
      <c r="BW68" s="394"/>
      <c r="BX68" s="394"/>
      <c r="BY68" s="394"/>
      <c r="BZ68" s="394"/>
      <c r="CA68" s="394"/>
      <c r="CB68" s="394"/>
      <c r="CC68" s="394"/>
      <c r="CD68" s="394"/>
      <c r="CE68" s="394"/>
      <c r="CF68" s="394"/>
      <c r="CG68" s="394"/>
      <c r="CH68" s="394"/>
      <c r="CI68" s="394"/>
      <c r="CJ68" s="394"/>
      <c r="CK68" s="394"/>
      <c r="CL68" s="394"/>
      <c r="CM68" s="394"/>
      <c r="CN68" s="394"/>
      <c r="CO68" s="394"/>
      <c r="CP68" s="394"/>
      <c r="CQ68" s="394"/>
      <c r="CR68" s="394"/>
      <c r="CS68" s="394"/>
      <c r="CT68" s="394"/>
      <c r="CU68" s="394"/>
      <c r="CV68" s="394"/>
      <c r="CW68" s="394"/>
      <c r="CX68" s="394"/>
      <c r="CY68" s="394"/>
      <c r="CZ68" s="394"/>
      <c r="DA68" s="394"/>
      <c r="DB68" s="394"/>
      <c r="DC68" s="394"/>
      <c r="DD68" s="394"/>
      <c r="DE68" s="394"/>
      <c r="DF68" s="394"/>
      <c r="DG68" s="394"/>
      <c r="DH68" s="394"/>
      <c r="DI68" s="394"/>
      <c r="DJ68" s="394"/>
      <c r="DK68" s="394"/>
      <c r="DL68" s="394"/>
      <c r="DM68" s="394"/>
      <c r="DN68" s="394"/>
      <c r="DO68" s="394"/>
      <c r="DP68" s="394"/>
      <c r="DQ68" s="394"/>
      <c r="DR68" s="394"/>
      <c r="DS68" s="394"/>
      <c r="DT68" s="394"/>
      <c r="DU68" s="394"/>
      <c r="DV68" s="394"/>
      <c r="DW68" s="394"/>
      <c r="DX68" s="394"/>
      <c r="DY68" s="394"/>
      <c r="DZ68" s="394"/>
      <c r="EA68" s="394"/>
      <c r="EB68" s="394"/>
      <c r="EC68" s="394"/>
      <c r="ED68" s="394"/>
      <c r="EE68" s="394"/>
      <c r="EF68" s="394"/>
      <c r="EG68" s="394"/>
      <c r="EH68" s="394"/>
      <c r="EI68" s="394"/>
      <c r="EJ68" s="394"/>
      <c r="EK68" s="394"/>
      <c r="EL68" s="394"/>
      <c r="EM68" s="394"/>
      <c r="EN68" s="394"/>
      <c r="EO68" s="394"/>
      <c r="EP68" s="394"/>
      <c r="EQ68" s="394"/>
      <c r="ER68" s="394"/>
      <c r="ES68" s="394"/>
      <c r="ET68" s="394"/>
      <c r="EU68" s="394"/>
      <c r="EV68" s="394"/>
      <c r="EW68" s="394"/>
      <c r="EX68" s="394"/>
      <c r="EY68" s="394"/>
      <c r="EZ68" s="394"/>
      <c r="FA68" s="394"/>
      <c r="FB68" s="394"/>
      <c r="FC68" s="394"/>
      <c r="FD68" s="394"/>
      <c r="FE68" s="394"/>
      <c r="FF68" s="394"/>
      <c r="FG68" s="394"/>
      <c r="FH68" s="394"/>
      <c r="FI68" s="394"/>
      <c r="FJ68" s="394"/>
      <c r="FK68" s="394"/>
      <c r="FL68" s="394"/>
      <c r="FM68" s="394"/>
      <c r="FN68" s="394"/>
      <c r="FO68" s="394"/>
      <c r="FP68" s="394"/>
      <c r="FQ68" s="394"/>
      <c r="FR68" s="394"/>
      <c r="FS68" s="394"/>
      <c r="FT68" s="394"/>
      <c r="FU68" s="394"/>
      <c r="FV68" s="394"/>
      <c r="FW68" s="394"/>
      <c r="FX68" s="394"/>
      <c r="FY68" s="394"/>
      <c r="FZ68" s="394"/>
      <c r="GA68" s="394"/>
      <c r="GB68" s="394"/>
      <c r="GC68" s="394"/>
      <c r="GD68" s="394"/>
      <c r="GE68" s="394"/>
      <c r="GF68" s="394"/>
      <c r="GG68" s="394"/>
      <c r="GH68" s="394"/>
      <c r="GI68" s="394"/>
      <c r="GJ68" s="394"/>
      <c r="GK68" s="394"/>
      <c r="GL68" s="394"/>
      <c r="GM68" s="394"/>
      <c r="GN68" s="394"/>
      <c r="GO68" s="394"/>
      <c r="GP68" s="394"/>
      <c r="GQ68" s="394"/>
      <c r="GR68" s="394"/>
      <c r="GS68" s="394"/>
      <c r="GT68" s="394"/>
      <c r="GU68" s="394"/>
      <c r="GV68" s="394"/>
      <c r="GW68" s="394"/>
      <c r="GX68" s="394"/>
      <c r="GY68" s="394"/>
      <c r="GZ68" s="394"/>
      <c r="HA68" s="394"/>
      <c r="HB68" s="394"/>
      <c r="HC68" s="394"/>
      <c r="HD68" s="394"/>
      <c r="HE68" s="394"/>
      <c r="HF68" s="394"/>
      <c r="HG68" s="394"/>
      <c r="HH68" s="394"/>
      <c r="HI68" s="394"/>
    </row>
    <row r="69" spans="1:217" s="400" customFormat="1" ht="18" customHeight="1">
      <c r="B69" s="395">
        <v>15</v>
      </c>
      <c r="C69" s="401" t="s">
        <v>200</v>
      </c>
      <c r="D69" s="402">
        <v>9166</v>
      </c>
      <c r="E69" s="403">
        <v>517.08129391228454</v>
      </c>
      <c r="F69" s="402">
        <v>2438</v>
      </c>
      <c r="G69" s="403">
        <v>680.53614027891706</v>
      </c>
      <c r="H69" s="402">
        <v>306778</v>
      </c>
      <c r="I69" s="403">
        <v>1127.2083401352124</v>
      </c>
      <c r="J69" s="420"/>
    </row>
    <row r="70" spans="1:217" s="400" customFormat="1" ht="18" customHeight="1">
      <c r="B70" s="395">
        <v>27</v>
      </c>
      <c r="C70" s="401" t="s">
        <v>95</v>
      </c>
      <c r="D70" s="402">
        <v>3006</v>
      </c>
      <c r="E70" s="403">
        <v>492.38738855622091</v>
      </c>
      <c r="F70" s="402">
        <v>1040</v>
      </c>
      <c r="G70" s="403">
        <v>605.68254807692313</v>
      </c>
      <c r="H70" s="402">
        <v>112867</v>
      </c>
      <c r="I70" s="403">
        <v>975.37049341260092</v>
      </c>
      <c r="J70" s="420"/>
    </row>
    <row r="71" spans="1:217" s="400" customFormat="1" ht="18" customHeight="1">
      <c r="B71" s="395">
        <v>32</v>
      </c>
      <c r="C71" s="401" t="s">
        <v>207</v>
      </c>
      <c r="D71" s="402">
        <v>2838</v>
      </c>
      <c r="E71" s="403">
        <v>470.60703312191686</v>
      </c>
      <c r="F71" s="402">
        <v>1204</v>
      </c>
      <c r="G71" s="403">
        <v>614.5294102990033</v>
      </c>
      <c r="H71" s="402">
        <v>108002</v>
      </c>
      <c r="I71" s="403">
        <v>931.0390540915912</v>
      </c>
      <c r="J71" s="420"/>
    </row>
    <row r="72" spans="1:217" s="400" customFormat="1" ht="18" customHeight="1">
      <c r="B72" s="395">
        <v>36</v>
      </c>
      <c r="C72" s="401" t="s">
        <v>96</v>
      </c>
      <c r="D72" s="402">
        <v>8331</v>
      </c>
      <c r="E72" s="403">
        <v>488.55036490217259</v>
      </c>
      <c r="F72" s="402">
        <v>2208</v>
      </c>
      <c r="G72" s="403">
        <v>678.10818387681138</v>
      </c>
      <c r="H72" s="402">
        <v>249892</v>
      </c>
      <c r="I72" s="403">
        <v>1120.440684375651</v>
      </c>
      <c r="J72" s="420"/>
    </row>
    <row r="73" spans="1:217" s="400" customFormat="1" ht="18" hidden="1" customHeight="1">
      <c r="B73" s="395"/>
      <c r="C73" s="401"/>
      <c r="D73" s="402"/>
      <c r="E73" s="403"/>
      <c r="F73" s="402"/>
      <c r="G73" s="403"/>
      <c r="H73" s="402"/>
      <c r="I73" s="403"/>
      <c r="J73" s="420"/>
    </row>
    <row r="74" spans="1:217" s="399" customFormat="1" ht="18" customHeight="1">
      <c r="A74" s="394"/>
      <c r="B74" s="395">
        <v>28</v>
      </c>
      <c r="C74" s="396" t="s">
        <v>97</v>
      </c>
      <c r="D74" s="465">
        <v>35875</v>
      </c>
      <c r="E74" s="466">
        <v>540.08825059233448</v>
      </c>
      <c r="F74" s="467">
        <v>2754</v>
      </c>
      <c r="G74" s="468">
        <v>853.66296296296287</v>
      </c>
      <c r="H74" s="469">
        <v>1249897</v>
      </c>
      <c r="I74" s="470">
        <v>1459.949740666631</v>
      </c>
      <c r="J74" s="420"/>
      <c r="K74" s="400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4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  <c r="CR74" s="394"/>
      <c r="CS74" s="394"/>
      <c r="CT74" s="394"/>
      <c r="CU74" s="394"/>
      <c r="CV74" s="394"/>
      <c r="CW74" s="394"/>
      <c r="CX74" s="394"/>
      <c r="CY74" s="394"/>
      <c r="CZ74" s="394"/>
      <c r="DA74" s="394"/>
      <c r="DB74" s="394"/>
      <c r="DC74" s="394"/>
      <c r="DD74" s="394"/>
      <c r="DE74" s="394"/>
      <c r="DF74" s="394"/>
      <c r="DG74" s="394"/>
      <c r="DH74" s="394"/>
      <c r="DI74" s="394"/>
      <c r="DJ74" s="394"/>
      <c r="DK74" s="394"/>
      <c r="DL74" s="394"/>
      <c r="DM74" s="394"/>
      <c r="DN74" s="394"/>
      <c r="DO74" s="394"/>
      <c r="DP74" s="394"/>
      <c r="DQ74" s="394"/>
      <c r="DR74" s="394"/>
      <c r="DS74" s="394"/>
      <c r="DT74" s="394"/>
      <c r="DU74" s="394"/>
      <c r="DV74" s="394"/>
      <c r="DW74" s="394"/>
      <c r="DX74" s="394"/>
      <c r="DY74" s="394"/>
      <c r="DZ74" s="394"/>
      <c r="EA74" s="394"/>
      <c r="EB74" s="394"/>
      <c r="EC74" s="394"/>
      <c r="ED74" s="394"/>
      <c r="EE74" s="394"/>
      <c r="EF74" s="394"/>
      <c r="EG74" s="394"/>
      <c r="EH74" s="394"/>
      <c r="EI74" s="394"/>
      <c r="EJ74" s="394"/>
      <c r="EK74" s="394"/>
      <c r="EL74" s="394"/>
      <c r="EM74" s="394"/>
      <c r="EN74" s="394"/>
      <c r="EO74" s="394"/>
      <c r="EP74" s="394"/>
      <c r="EQ74" s="394"/>
      <c r="ER74" s="394"/>
      <c r="ES74" s="394"/>
      <c r="ET74" s="394"/>
      <c r="EU74" s="394"/>
      <c r="EV74" s="394"/>
      <c r="EW74" s="394"/>
      <c r="EX74" s="394"/>
      <c r="EY74" s="394"/>
      <c r="EZ74" s="394"/>
      <c r="FA74" s="394"/>
      <c r="FB74" s="394"/>
      <c r="FC74" s="394"/>
      <c r="FD74" s="394"/>
      <c r="FE74" s="394"/>
      <c r="FF74" s="394"/>
      <c r="FG74" s="394"/>
      <c r="FH74" s="394"/>
      <c r="FI74" s="394"/>
      <c r="FJ74" s="394"/>
      <c r="FK74" s="394"/>
      <c r="FL74" s="394"/>
      <c r="FM74" s="394"/>
      <c r="FN74" s="394"/>
      <c r="FO74" s="394"/>
      <c r="FP74" s="394"/>
      <c r="FQ74" s="394"/>
      <c r="FR74" s="394"/>
      <c r="FS74" s="394"/>
      <c r="FT74" s="394"/>
      <c r="FU74" s="394"/>
      <c r="FV74" s="394"/>
      <c r="FW74" s="394"/>
      <c r="FX74" s="394"/>
      <c r="FY74" s="394"/>
      <c r="FZ74" s="394"/>
      <c r="GA74" s="394"/>
      <c r="GB74" s="394"/>
      <c r="GC74" s="394"/>
      <c r="GD74" s="394"/>
      <c r="GE74" s="394"/>
      <c r="GF74" s="394"/>
      <c r="GG74" s="394"/>
      <c r="GH74" s="394"/>
      <c r="GI74" s="394"/>
      <c r="GJ74" s="394"/>
      <c r="GK74" s="394"/>
      <c r="GL74" s="394"/>
      <c r="GM74" s="394"/>
      <c r="GN74" s="394"/>
      <c r="GO74" s="394"/>
      <c r="GP74" s="394"/>
      <c r="GQ74" s="394"/>
      <c r="GR74" s="394"/>
      <c r="GS74" s="394"/>
      <c r="GT74" s="394"/>
      <c r="GU74" s="394"/>
      <c r="GV74" s="394"/>
      <c r="GW74" s="394"/>
      <c r="GX74" s="394"/>
      <c r="GY74" s="394"/>
      <c r="GZ74" s="394"/>
      <c r="HA74" s="394"/>
      <c r="HB74" s="394"/>
      <c r="HC74" s="394"/>
      <c r="HD74" s="394"/>
      <c r="HE74" s="394"/>
      <c r="HF74" s="394"/>
      <c r="HG74" s="394"/>
      <c r="HH74" s="394"/>
      <c r="HI74" s="394"/>
    </row>
    <row r="75" spans="1:217" s="399" customFormat="1" ht="18" hidden="1" customHeight="1">
      <c r="A75" s="394"/>
      <c r="B75" s="395"/>
      <c r="C75" s="396"/>
      <c r="D75" s="465"/>
      <c r="E75" s="466"/>
      <c r="F75" s="467"/>
      <c r="G75" s="468"/>
      <c r="H75" s="469"/>
      <c r="I75" s="470"/>
      <c r="J75" s="420"/>
      <c r="K75" s="400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4"/>
      <c r="CF75" s="394"/>
      <c r="CG75" s="394"/>
      <c r="CH75" s="394"/>
      <c r="CI75" s="394"/>
      <c r="CJ75" s="394"/>
      <c r="CK75" s="394"/>
      <c r="CL75" s="394"/>
      <c r="CM75" s="394"/>
      <c r="CN75" s="394"/>
      <c r="CO75" s="394"/>
      <c r="CP75" s="394"/>
      <c r="CQ75" s="394"/>
      <c r="CR75" s="394"/>
      <c r="CS75" s="394"/>
      <c r="CT75" s="394"/>
      <c r="CU75" s="394"/>
      <c r="CV75" s="394"/>
      <c r="CW75" s="394"/>
      <c r="CX75" s="394"/>
      <c r="CY75" s="394"/>
      <c r="CZ75" s="394"/>
      <c r="DA75" s="394"/>
      <c r="DB75" s="394"/>
      <c r="DC75" s="394"/>
      <c r="DD75" s="394"/>
      <c r="DE75" s="394"/>
      <c r="DF75" s="394"/>
      <c r="DG75" s="394"/>
      <c r="DH75" s="394"/>
      <c r="DI75" s="394"/>
      <c r="DJ75" s="394"/>
      <c r="DK75" s="394"/>
      <c r="DL75" s="394"/>
      <c r="DM75" s="394"/>
      <c r="DN75" s="394"/>
      <c r="DO75" s="394"/>
      <c r="DP75" s="394"/>
      <c r="DQ75" s="394"/>
      <c r="DR75" s="394"/>
      <c r="DS75" s="394"/>
      <c r="DT75" s="394"/>
      <c r="DU75" s="394"/>
      <c r="DV75" s="394"/>
      <c r="DW75" s="394"/>
      <c r="DX75" s="394"/>
      <c r="DY75" s="394"/>
      <c r="DZ75" s="394"/>
      <c r="EA75" s="394"/>
      <c r="EB75" s="394"/>
      <c r="EC75" s="394"/>
      <c r="ED75" s="394"/>
      <c r="EE75" s="394"/>
      <c r="EF75" s="394"/>
      <c r="EG75" s="394"/>
      <c r="EH75" s="394"/>
      <c r="EI75" s="394"/>
      <c r="EJ75" s="394"/>
      <c r="EK75" s="394"/>
      <c r="EL75" s="394"/>
      <c r="EM75" s="394"/>
      <c r="EN75" s="394"/>
      <c r="EO75" s="394"/>
      <c r="EP75" s="394"/>
      <c r="EQ75" s="394"/>
      <c r="ER75" s="394"/>
      <c r="ES75" s="394"/>
      <c r="ET75" s="394"/>
      <c r="EU75" s="394"/>
      <c r="EV75" s="394"/>
      <c r="EW75" s="394"/>
      <c r="EX75" s="394"/>
      <c r="EY75" s="394"/>
      <c r="EZ75" s="394"/>
      <c r="FA75" s="394"/>
      <c r="FB75" s="394"/>
      <c r="FC75" s="394"/>
      <c r="FD75" s="394"/>
      <c r="FE75" s="394"/>
      <c r="FF75" s="394"/>
      <c r="FG75" s="394"/>
      <c r="FH75" s="394"/>
      <c r="FI75" s="394"/>
      <c r="FJ75" s="394"/>
      <c r="FK75" s="394"/>
      <c r="FL75" s="394"/>
      <c r="FM75" s="394"/>
      <c r="FN75" s="394"/>
      <c r="FO75" s="394"/>
      <c r="FP75" s="394"/>
      <c r="FQ75" s="394"/>
      <c r="FR75" s="394"/>
      <c r="FS75" s="394"/>
      <c r="FT75" s="394"/>
      <c r="FU75" s="394"/>
      <c r="FV75" s="394"/>
      <c r="FW75" s="394"/>
      <c r="FX75" s="394"/>
      <c r="FY75" s="394"/>
      <c r="FZ75" s="394"/>
      <c r="GA75" s="394"/>
      <c r="GB75" s="394"/>
      <c r="GC75" s="394"/>
      <c r="GD75" s="394"/>
      <c r="GE75" s="394"/>
      <c r="GF75" s="394"/>
      <c r="GG75" s="394"/>
      <c r="GH75" s="394"/>
      <c r="GI75" s="394"/>
      <c r="GJ75" s="394"/>
      <c r="GK75" s="394"/>
      <c r="GL75" s="394"/>
      <c r="GM75" s="394"/>
      <c r="GN75" s="394"/>
      <c r="GO75" s="394"/>
      <c r="GP75" s="394"/>
      <c r="GQ75" s="394"/>
      <c r="GR75" s="394"/>
      <c r="GS75" s="394"/>
      <c r="GT75" s="394"/>
      <c r="GU75" s="394"/>
      <c r="GV75" s="394"/>
      <c r="GW75" s="394"/>
      <c r="GX75" s="394"/>
      <c r="GY75" s="394"/>
      <c r="GZ75" s="394"/>
      <c r="HA75" s="394"/>
      <c r="HB75" s="394"/>
      <c r="HC75" s="394"/>
      <c r="HD75" s="394"/>
      <c r="HE75" s="394"/>
      <c r="HF75" s="394"/>
      <c r="HG75" s="394"/>
      <c r="HH75" s="394"/>
      <c r="HI75" s="394"/>
    </row>
    <row r="76" spans="1:217" s="399" customFormat="1" ht="18" customHeight="1">
      <c r="A76" s="394"/>
      <c r="B76" s="395">
        <v>30</v>
      </c>
      <c r="C76" s="396" t="s">
        <v>98</v>
      </c>
      <c r="D76" s="465">
        <v>11901</v>
      </c>
      <c r="E76" s="466">
        <v>458.98907234686169</v>
      </c>
      <c r="F76" s="467">
        <v>1584</v>
      </c>
      <c r="G76" s="468">
        <v>687.35683080808076</v>
      </c>
      <c r="H76" s="469">
        <v>262032</v>
      </c>
      <c r="I76" s="470">
        <v>1113.6187195457046</v>
      </c>
      <c r="J76" s="420"/>
      <c r="K76" s="400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394"/>
      <c r="CX76" s="394"/>
      <c r="CY76" s="394"/>
      <c r="CZ76" s="394"/>
      <c r="DA76" s="394"/>
      <c r="DB76" s="394"/>
      <c r="DC76" s="394"/>
      <c r="DD76" s="394"/>
      <c r="DE76" s="394"/>
      <c r="DF76" s="394"/>
      <c r="DG76" s="394"/>
      <c r="DH76" s="394"/>
      <c r="DI76" s="394"/>
      <c r="DJ76" s="394"/>
      <c r="DK76" s="394"/>
      <c r="DL76" s="394"/>
      <c r="DM76" s="394"/>
      <c r="DN76" s="394"/>
      <c r="DO76" s="394"/>
      <c r="DP76" s="394"/>
      <c r="DQ76" s="394"/>
      <c r="DR76" s="394"/>
      <c r="DS76" s="394"/>
      <c r="DT76" s="394"/>
      <c r="DU76" s="394"/>
      <c r="DV76" s="394"/>
      <c r="DW76" s="394"/>
      <c r="DX76" s="394"/>
      <c r="DY76" s="394"/>
      <c r="DZ76" s="394"/>
      <c r="EA76" s="394"/>
      <c r="EB76" s="394"/>
      <c r="EC76" s="394"/>
      <c r="ED76" s="394"/>
      <c r="EE76" s="394"/>
      <c r="EF76" s="394"/>
      <c r="EG76" s="394"/>
      <c r="EH76" s="394"/>
      <c r="EI76" s="394"/>
      <c r="EJ76" s="394"/>
      <c r="EK76" s="394"/>
      <c r="EL76" s="394"/>
      <c r="EM76" s="394"/>
      <c r="EN76" s="394"/>
      <c r="EO76" s="394"/>
      <c r="EP76" s="394"/>
      <c r="EQ76" s="394"/>
      <c r="ER76" s="394"/>
      <c r="ES76" s="394"/>
      <c r="ET76" s="394"/>
      <c r="EU76" s="394"/>
      <c r="EV76" s="394"/>
      <c r="EW76" s="394"/>
      <c r="EX76" s="394"/>
      <c r="EY76" s="394"/>
      <c r="EZ76" s="394"/>
      <c r="FA76" s="394"/>
      <c r="FB76" s="394"/>
      <c r="FC76" s="394"/>
      <c r="FD76" s="394"/>
      <c r="FE76" s="394"/>
      <c r="FF76" s="394"/>
      <c r="FG76" s="394"/>
      <c r="FH76" s="394"/>
      <c r="FI76" s="394"/>
      <c r="FJ76" s="394"/>
      <c r="FK76" s="394"/>
      <c r="FL76" s="394"/>
      <c r="FM76" s="394"/>
      <c r="FN76" s="394"/>
      <c r="FO76" s="394"/>
      <c r="FP76" s="394"/>
      <c r="FQ76" s="394"/>
      <c r="FR76" s="394"/>
      <c r="FS76" s="394"/>
      <c r="FT76" s="394"/>
      <c r="FU76" s="394"/>
      <c r="FV76" s="394"/>
      <c r="FW76" s="394"/>
      <c r="FX76" s="394"/>
      <c r="FY76" s="394"/>
      <c r="FZ76" s="394"/>
      <c r="GA76" s="394"/>
      <c r="GB76" s="394"/>
      <c r="GC76" s="394"/>
      <c r="GD76" s="394"/>
      <c r="GE76" s="394"/>
      <c r="GF76" s="394"/>
      <c r="GG76" s="394"/>
      <c r="GH76" s="394"/>
      <c r="GI76" s="394"/>
      <c r="GJ76" s="394"/>
      <c r="GK76" s="394"/>
      <c r="GL76" s="394"/>
      <c r="GM76" s="394"/>
      <c r="GN76" s="394"/>
      <c r="GO76" s="394"/>
      <c r="GP76" s="394"/>
      <c r="GQ76" s="394"/>
      <c r="GR76" s="394"/>
      <c r="GS76" s="394"/>
      <c r="GT76" s="394"/>
      <c r="GU76" s="394"/>
      <c r="GV76" s="394"/>
      <c r="GW76" s="394"/>
      <c r="GX76" s="394"/>
      <c r="GY76" s="394"/>
      <c r="GZ76" s="394"/>
      <c r="HA76" s="394"/>
      <c r="HB76" s="394"/>
      <c r="HC76" s="394"/>
      <c r="HD76" s="394"/>
      <c r="HE76" s="394"/>
      <c r="HF76" s="394"/>
      <c r="HG76" s="394"/>
      <c r="HH76" s="394"/>
      <c r="HI76" s="394"/>
    </row>
    <row r="77" spans="1:217" s="399" customFormat="1" ht="18" hidden="1" customHeight="1">
      <c r="A77" s="394"/>
      <c r="B77" s="395"/>
      <c r="C77" s="396"/>
      <c r="D77" s="465"/>
      <c r="E77" s="466"/>
      <c r="F77" s="467"/>
      <c r="G77" s="468"/>
      <c r="H77" s="469"/>
      <c r="I77" s="470"/>
      <c r="J77" s="420"/>
      <c r="K77" s="400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94"/>
      <c r="AZ77" s="394"/>
      <c r="BA77" s="394"/>
      <c r="BB77" s="394"/>
      <c r="BC77" s="394"/>
      <c r="BD77" s="394"/>
      <c r="BE77" s="394"/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/>
      <c r="BQ77" s="394"/>
      <c r="BR77" s="394"/>
      <c r="BS77" s="394"/>
      <c r="BT77" s="394"/>
      <c r="BU77" s="394"/>
      <c r="BV77" s="394"/>
      <c r="BW77" s="394"/>
      <c r="BX77" s="394"/>
      <c r="BY77" s="394"/>
      <c r="BZ77" s="394"/>
      <c r="CA77" s="394"/>
      <c r="CB77" s="394"/>
      <c r="CC77" s="394"/>
      <c r="CD77" s="394"/>
      <c r="CE77" s="394"/>
      <c r="CF77" s="394"/>
      <c r="CG77" s="394"/>
      <c r="CH77" s="394"/>
      <c r="CI77" s="394"/>
      <c r="CJ77" s="394"/>
      <c r="CK77" s="394"/>
      <c r="CL77" s="394"/>
      <c r="CM77" s="394"/>
      <c r="CN77" s="394"/>
      <c r="CO77" s="394"/>
      <c r="CP77" s="394"/>
      <c r="CQ77" s="394"/>
      <c r="CR77" s="394"/>
      <c r="CS77" s="394"/>
      <c r="CT77" s="394"/>
      <c r="CU77" s="394"/>
      <c r="CV77" s="394"/>
      <c r="CW77" s="394"/>
      <c r="CX77" s="394"/>
      <c r="CY77" s="394"/>
      <c r="CZ77" s="394"/>
      <c r="DA77" s="394"/>
      <c r="DB77" s="394"/>
      <c r="DC77" s="394"/>
      <c r="DD77" s="394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394"/>
      <c r="DP77" s="394"/>
      <c r="DQ77" s="394"/>
      <c r="DR77" s="394"/>
      <c r="DS77" s="394"/>
      <c r="DT77" s="394"/>
      <c r="DU77" s="394"/>
      <c r="DV77" s="394"/>
      <c r="DW77" s="394"/>
      <c r="DX77" s="394"/>
      <c r="DY77" s="394"/>
      <c r="DZ77" s="394"/>
      <c r="EA77" s="394"/>
      <c r="EB77" s="394"/>
      <c r="EC77" s="394"/>
      <c r="ED77" s="394"/>
      <c r="EE77" s="394"/>
      <c r="EF77" s="394"/>
      <c r="EG77" s="394"/>
      <c r="EH77" s="394"/>
      <c r="EI77" s="394"/>
      <c r="EJ77" s="394"/>
      <c r="EK77" s="394"/>
      <c r="EL77" s="394"/>
      <c r="EM77" s="394"/>
      <c r="EN77" s="394"/>
      <c r="EO77" s="394"/>
      <c r="EP77" s="394"/>
      <c r="EQ77" s="394"/>
      <c r="ER77" s="394"/>
      <c r="ES77" s="394"/>
      <c r="ET77" s="394"/>
      <c r="EU77" s="394"/>
      <c r="EV77" s="394"/>
      <c r="EW77" s="394"/>
      <c r="EX77" s="394"/>
      <c r="EY77" s="394"/>
      <c r="EZ77" s="394"/>
      <c r="FA77" s="394"/>
      <c r="FB77" s="394"/>
      <c r="FC77" s="394"/>
      <c r="FD77" s="394"/>
      <c r="FE77" s="394"/>
      <c r="FF77" s="394"/>
      <c r="FG77" s="394"/>
      <c r="FH77" s="394"/>
      <c r="FI77" s="394"/>
      <c r="FJ77" s="394"/>
      <c r="FK77" s="394"/>
      <c r="FL77" s="394"/>
      <c r="FM77" s="394"/>
      <c r="FN77" s="394"/>
      <c r="FO77" s="394"/>
      <c r="FP77" s="394"/>
      <c r="FQ77" s="394"/>
      <c r="FR77" s="394"/>
      <c r="FS77" s="394"/>
      <c r="FT77" s="394"/>
      <c r="FU77" s="394"/>
      <c r="FV77" s="394"/>
      <c r="FW77" s="394"/>
      <c r="FX77" s="394"/>
      <c r="FY77" s="394"/>
      <c r="FZ77" s="394"/>
      <c r="GA77" s="394"/>
      <c r="GB77" s="394"/>
      <c r="GC77" s="394"/>
      <c r="GD77" s="394"/>
      <c r="GE77" s="394"/>
      <c r="GF77" s="394"/>
      <c r="GG77" s="394"/>
      <c r="GH77" s="394"/>
      <c r="GI77" s="394"/>
      <c r="GJ77" s="394"/>
      <c r="GK77" s="394"/>
      <c r="GL77" s="394"/>
      <c r="GM77" s="394"/>
      <c r="GN77" s="394"/>
      <c r="GO77" s="394"/>
      <c r="GP77" s="394"/>
      <c r="GQ77" s="394"/>
      <c r="GR77" s="394"/>
      <c r="GS77" s="394"/>
      <c r="GT77" s="394"/>
      <c r="GU77" s="394"/>
      <c r="GV77" s="394"/>
      <c r="GW77" s="394"/>
      <c r="GX77" s="394"/>
      <c r="GY77" s="394"/>
      <c r="GZ77" s="394"/>
      <c r="HA77" s="394"/>
      <c r="HB77" s="394"/>
      <c r="HC77" s="394"/>
      <c r="HD77" s="394"/>
      <c r="HE77" s="394"/>
      <c r="HF77" s="394"/>
      <c r="HG77" s="394"/>
      <c r="HH77" s="394"/>
      <c r="HI77" s="394"/>
    </row>
    <row r="78" spans="1:217" s="399" customFormat="1" ht="18" customHeight="1">
      <c r="A78" s="394"/>
      <c r="B78" s="395">
        <v>31</v>
      </c>
      <c r="C78" s="396" t="s">
        <v>99</v>
      </c>
      <c r="D78" s="465">
        <v>4271</v>
      </c>
      <c r="E78" s="466">
        <v>531.62539452118926</v>
      </c>
      <c r="F78" s="467">
        <v>377</v>
      </c>
      <c r="G78" s="468">
        <v>809.45275862068979</v>
      </c>
      <c r="H78" s="469">
        <v>144676</v>
      </c>
      <c r="I78" s="470">
        <v>1439.8090971550216</v>
      </c>
      <c r="J78" s="420"/>
      <c r="K78" s="400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94"/>
      <c r="AQ78" s="394"/>
      <c r="AR78" s="394"/>
      <c r="AS78" s="394"/>
      <c r="AT78" s="394"/>
      <c r="AU78" s="394"/>
      <c r="AV78" s="394"/>
      <c r="AW78" s="394"/>
      <c r="AX78" s="394"/>
      <c r="AY78" s="394"/>
      <c r="AZ78" s="394"/>
      <c r="BA78" s="394"/>
      <c r="BB78" s="394"/>
      <c r="BC78" s="394"/>
      <c r="BD78" s="394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394"/>
      <c r="BT78" s="394"/>
      <c r="BU78" s="394"/>
      <c r="BV78" s="394"/>
      <c r="BW78" s="394"/>
      <c r="BX78" s="394"/>
      <c r="BY78" s="394"/>
      <c r="BZ78" s="394"/>
      <c r="CA78" s="394"/>
      <c r="CB78" s="394"/>
      <c r="CC78" s="394"/>
      <c r="CD78" s="394"/>
      <c r="CE78" s="394"/>
      <c r="CF78" s="394"/>
      <c r="CG78" s="394"/>
      <c r="CH78" s="394"/>
      <c r="CI78" s="394"/>
      <c r="CJ78" s="394"/>
      <c r="CK78" s="394"/>
      <c r="CL78" s="394"/>
      <c r="CM78" s="394"/>
      <c r="CN78" s="394"/>
      <c r="CO78" s="394"/>
      <c r="CP78" s="394"/>
      <c r="CQ78" s="394"/>
      <c r="CR78" s="394"/>
      <c r="CS78" s="394"/>
      <c r="CT78" s="394"/>
      <c r="CU78" s="394"/>
      <c r="CV78" s="394"/>
      <c r="CW78" s="394"/>
      <c r="CX78" s="394"/>
      <c r="CY78" s="394"/>
      <c r="CZ78" s="394"/>
      <c r="DA78" s="394"/>
      <c r="DB78" s="394"/>
      <c r="DC78" s="394"/>
      <c r="DD78" s="394"/>
      <c r="DE78" s="394"/>
      <c r="DF78" s="394"/>
      <c r="DG78" s="394"/>
      <c r="DH78" s="394"/>
      <c r="DI78" s="394"/>
      <c r="DJ78" s="394"/>
      <c r="DK78" s="394"/>
      <c r="DL78" s="394"/>
      <c r="DM78" s="394"/>
      <c r="DN78" s="394"/>
      <c r="DO78" s="394"/>
      <c r="DP78" s="394"/>
      <c r="DQ78" s="394"/>
      <c r="DR78" s="394"/>
      <c r="DS78" s="394"/>
      <c r="DT78" s="394"/>
      <c r="DU78" s="394"/>
      <c r="DV78" s="394"/>
      <c r="DW78" s="394"/>
      <c r="DX78" s="394"/>
      <c r="DY78" s="394"/>
      <c r="DZ78" s="394"/>
      <c r="EA78" s="394"/>
      <c r="EB78" s="394"/>
      <c r="EC78" s="394"/>
      <c r="ED78" s="394"/>
      <c r="EE78" s="394"/>
      <c r="EF78" s="394"/>
      <c r="EG78" s="394"/>
      <c r="EH78" s="394"/>
      <c r="EI78" s="394"/>
      <c r="EJ78" s="394"/>
      <c r="EK78" s="394"/>
      <c r="EL78" s="394"/>
      <c r="EM78" s="394"/>
      <c r="EN78" s="394"/>
      <c r="EO78" s="394"/>
      <c r="EP78" s="394"/>
      <c r="EQ78" s="394"/>
      <c r="ER78" s="394"/>
      <c r="ES78" s="394"/>
      <c r="ET78" s="394"/>
      <c r="EU78" s="394"/>
      <c r="EV78" s="394"/>
      <c r="EW78" s="394"/>
      <c r="EX78" s="394"/>
      <c r="EY78" s="394"/>
      <c r="EZ78" s="394"/>
      <c r="FA78" s="394"/>
      <c r="FB78" s="394"/>
      <c r="FC78" s="394"/>
      <c r="FD78" s="394"/>
      <c r="FE78" s="394"/>
      <c r="FF78" s="394"/>
      <c r="FG78" s="394"/>
      <c r="FH78" s="394"/>
      <c r="FI78" s="394"/>
      <c r="FJ78" s="394"/>
      <c r="FK78" s="394"/>
      <c r="FL78" s="394"/>
      <c r="FM78" s="394"/>
      <c r="FN78" s="394"/>
      <c r="FO78" s="394"/>
      <c r="FP78" s="394"/>
      <c r="FQ78" s="394"/>
      <c r="FR78" s="394"/>
      <c r="FS78" s="394"/>
      <c r="FT78" s="394"/>
      <c r="FU78" s="394"/>
      <c r="FV78" s="394"/>
      <c r="FW78" s="394"/>
      <c r="FX78" s="394"/>
      <c r="FY78" s="394"/>
      <c r="FZ78" s="394"/>
      <c r="GA78" s="394"/>
      <c r="GB78" s="394"/>
      <c r="GC78" s="394"/>
      <c r="GD78" s="394"/>
      <c r="GE78" s="394"/>
      <c r="GF78" s="394"/>
      <c r="GG78" s="394"/>
      <c r="GH78" s="394"/>
      <c r="GI78" s="394"/>
      <c r="GJ78" s="394"/>
      <c r="GK78" s="394"/>
      <c r="GL78" s="394"/>
      <c r="GM78" s="394"/>
      <c r="GN78" s="394"/>
      <c r="GO78" s="394"/>
      <c r="GP78" s="394"/>
      <c r="GQ78" s="394"/>
      <c r="GR78" s="394"/>
      <c r="GS78" s="394"/>
      <c r="GT78" s="394"/>
      <c r="GU78" s="394"/>
      <c r="GV78" s="394"/>
      <c r="GW78" s="394"/>
      <c r="GX78" s="394"/>
      <c r="GY78" s="394"/>
      <c r="GZ78" s="394"/>
      <c r="HA78" s="394"/>
      <c r="HB78" s="394"/>
      <c r="HC78" s="394"/>
      <c r="HD78" s="394"/>
      <c r="HE78" s="394"/>
      <c r="HF78" s="394"/>
      <c r="HG78" s="394"/>
      <c r="HH78" s="394"/>
      <c r="HI78" s="394"/>
    </row>
    <row r="79" spans="1:217" s="399" customFormat="1" ht="18" hidden="1" customHeight="1">
      <c r="A79" s="394"/>
      <c r="B79" s="395"/>
      <c r="C79" s="396"/>
      <c r="D79" s="465"/>
      <c r="E79" s="466"/>
      <c r="F79" s="467"/>
      <c r="G79" s="468"/>
      <c r="H79" s="469"/>
      <c r="I79" s="470"/>
      <c r="J79" s="420"/>
      <c r="K79" s="400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394"/>
      <c r="CX79" s="394"/>
      <c r="CY79" s="394"/>
      <c r="CZ79" s="394"/>
      <c r="DA79" s="394"/>
      <c r="DB79" s="394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  <c r="DU79" s="394"/>
      <c r="DV79" s="394"/>
      <c r="DW79" s="394"/>
      <c r="DX79" s="394"/>
      <c r="DY79" s="394"/>
      <c r="DZ79" s="394"/>
      <c r="EA79" s="394"/>
      <c r="EB79" s="394"/>
      <c r="EC79" s="394"/>
      <c r="ED79" s="394"/>
      <c r="EE79" s="394"/>
      <c r="EF79" s="394"/>
      <c r="EG79" s="394"/>
      <c r="EH79" s="394"/>
      <c r="EI79" s="394"/>
      <c r="EJ79" s="394"/>
      <c r="EK79" s="394"/>
      <c r="EL79" s="394"/>
      <c r="EM79" s="394"/>
      <c r="EN79" s="394"/>
      <c r="EO79" s="394"/>
      <c r="EP79" s="394"/>
      <c r="EQ79" s="394"/>
      <c r="ER79" s="394"/>
      <c r="ES79" s="394"/>
      <c r="ET79" s="394"/>
      <c r="EU79" s="394"/>
      <c r="EV79" s="394"/>
      <c r="EW79" s="394"/>
      <c r="EX79" s="394"/>
      <c r="EY79" s="394"/>
      <c r="EZ79" s="394"/>
      <c r="FA79" s="394"/>
      <c r="FB79" s="394"/>
      <c r="FC79" s="394"/>
      <c r="FD79" s="394"/>
      <c r="FE79" s="394"/>
      <c r="FF79" s="394"/>
      <c r="FG79" s="394"/>
      <c r="FH79" s="394"/>
      <c r="FI79" s="394"/>
      <c r="FJ79" s="394"/>
      <c r="FK79" s="394"/>
      <c r="FL79" s="394"/>
      <c r="FM79" s="394"/>
      <c r="FN79" s="394"/>
      <c r="FO79" s="394"/>
      <c r="FP79" s="394"/>
      <c r="FQ79" s="394"/>
      <c r="FR79" s="394"/>
      <c r="FS79" s="394"/>
      <c r="FT79" s="394"/>
      <c r="FU79" s="394"/>
      <c r="FV79" s="394"/>
      <c r="FW79" s="394"/>
      <c r="FX79" s="394"/>
      <c r="FY79" s="394"/>
      <c r="FZ79" s="394"/>
      <c r="GA79" s="394"/>
      <c r="GB79" s="394"/>
      <c r="GC79" s="394"/>
      <c r="GD79" s="394"/>
      <c r="GE79" s="394"/>
      <c r="GF79" s="394"/>
      <c r="GG79" s="394"/>
      <c r="GH79" s="394"/>
      <c r="GI79" s="394"/>
      <c r="GJ79" s="394"/>
      <c r="GK79" s="394"/>
      <c r="GL79" s="394"/>
      <c r="GM79" s="394"/>
      <c r="GN79" s="394"/>
      <c r="GO79" s="394"/>
      <c r="GP79" s="394"/>
      <c r="GQ79" s="394"/>
      <c r="GR79" s="394"/>
      <c r="GS79" s="394"/>
      <c r="GT79" s="394"/>
      <c r="GU79" s="394"/>
      <c r="GV79" s="394"/>
      <c r="GW79" s="394"/>
      <c r="GX79" s="394"/>
      <c r="GY79" s="394"/>
      <c r="GZ79" s="394"/>
      <c r="HA79" s="394"/>
      <c r="HB79" s="394"/>
      <c r="HC79" s="394"/>
      <c r="HD79" s="394"/>
      <c r="HE79" s="394"/>
      <c r="HF79" s="394"/>
      <c r="HG79" s="394"/>
      <c r="HH79" s="394"/>
      <c r="HI79" s="394"/>
    </row>
    <row r="80" spans="1:217" s="399" customFormat="1" ht="18" customHeight="1">
      <c r="A80" s="394"/>
      <c r="B80" s="395"/>
      <c r="C80" s="396" t="s">
        <v>100</v>
      </c>
      <c r="D80" s="465">
        <v>15929</v>
      </c>
      <c r="E80" s="466">
        <v>606.99478435557774</v>
      </c>
      <c r="F80" s="467">
        <v>2249</v>
      </c>
      <c r="G80" s="468">
        <v>934.639635393508</v>
      </c>
      <c r="H80" s="469">
        <v>577777</v>
      </c>
      <c r="I80" s="470">
        <v>1552.6982783669134</v>
      </c>
      <c r="J80" s="420"/>
      <c r="K80" s="400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394"/>
      <c r="AQ80" s="394"/>
      <c r="AR80" s="394"/>
      <c r="AS80" s="394"/>
      <c r="AT80" s="394"/>
      <c r="AU80" s="394"/>
      <c r="AV80" s="394"/>
      <c r="AW80" s="394"/>
      <c r="AX80" s="394"/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394"/>
      <c r="BP80" s="394"/>
      <c r="BQ80" s="394"/>
      <c r="BR80" s="394"/>
      <c r="BS80" s="394"/>
      <c r="BT80" s="394"/>
      <c r="BU80" s="394"/>
      <c r="BV80" s="394"/>
      <c r="BW80" s="394"/>
      <c r="BX80" s="394"/>
      <c r="BY80" s="394"/>
      <c r="BZ80" s="394"/>
      <c r="CA80" s="394"/>
      <c r="CB80" s="394"/>
      <c r="CC80" s="394"/>
      <c r="CD80" s="394"/>
      <c r="CE80" s="394"/>
      <c r="CF80" s="394"/>
      <c r="CG80" s="394"/>
      <c r="CH80" s="394"/>
      <c r="CI80" s="394"/>
      <c r="CJ80" s="394"/>
      <c r="CK80" s="394"/>
      <c r="CL80" s="394"/>
      <c r="CM80" s="394"/>
      <c r="CN80" s="394"/>
      <c r="CO80" s="394"/>
      <c r="CP80" s="394"/>
      <c r="CQ80" s="394"/>
      <c r="CR80" s="394"/>
      <c r="CS80" s="394"/>
      <c r="CT80" s="394"/>
      <c r="CU80" s="394"/>
      <c r="CV80" s="394"/>
      <c r="CW80" s="394"/>
      <c r="CX80" s="394"/>
      <c r="CY80" s="394"/>
      <c r="CZ80" s="394"/>
      <c r="DA80" s="394"/>
      <c r="DB80" s="394"/>
      <c r="DC80" s="394"/>
      <c r="DD80" s="394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394"/>
      <c r="DP80" s="394"/>
      <c r="DQ80" s="394"/>
      <c r="DR80" s="394"/>
      <c r="DS80" s="394"/>
      <c r="DT80" s="394"/>
      <c r="DU80" s="394"/>
      <c r="DV80" s="394"/>
      <c r="DW80" s="394"/>
      <c r="DX80" s="394"/>
      <c r="DY80" s="394"/>
      <c r="DZ80" s="394"/>
      <c r="EA80" s="394"/>
      <c r="EB80" s="394"/>
      <c r="EC80" s="394"/>
      <c r="ED80" s="394"/>
      <c r="EE80" s="394"/>
      <c r="EF80" s="394"/>
      <c r="EG80" s="394"/>
      <c r="EH80" s="394"/>
      <c r="EI80" s="394"/>
      <c r="EJ80" s="394"/>
      <c r="EK80" s="394"/>
      <c r="EL80" s="394"/>
      <c r="EM80" s="394"/>
      <c r="EN80" s="394"/>
      <c r="EO80" s="394"/>
      <c r="EP80" s="394"/>
      <c r="EQ80" s="394"/>
      <c r="ER80" s="394"/>
      <c r="ES80" s="394"/>
      <c r="ET80" s="394"/>
      <c r="EU80" s="394"/>
      <c r="EV80" s="394"/>
      <c r="EW80" s="394"/>
      <c r="EX80" s="394"/>
      <c r="EY80" s="394"/>
      <c r="EZ80" s="394"/>
      <c r="FA80" s="394"/>
      <c r="FB80" s="394"/>
      <c r="FC80" s="394"/>
      <c r="FD80" s="394"/>
      <c r="FE80" s="394"/>
      <c r="FF80" s="394"/>
      <c r="FG80" s="394"/>
      <c r="FH80" s="394"/>
      <c r="FI80" s="394"/>
      <c r="FJ80" s="394"/>
      <c r="FK80" s="394"/>
      <c r="FL80" s="394"/>
      <c r="FM80" s="394"/>
      <c r="FN80" s="394"/>
      <c r="FO80" s="394"/>
      <c r="FP80" s="394"/>
      <c r="FQ80" s="394"/>
      <c r="FR80" s="394"/>
      <c r="FS80" s="394"/>
      <c r="FT80" s="394"/>
      <c r="FU80" s="394"/>
      <c r="FV80" s="394"/>
      <c r="FW80" s="394"/>
      <c r="FX80" s="394"/>
      <c r="FY80" s="394"/>
      <c r="FZ80" s="394"/>
      <c r="GA80" s="394"/>
      <c r="GB80" s="394"/>
      <c r="GC80" s="394"/>
      <c r="GD80" s="394"/>
      <c r="GE80" s="394"/>
      <c r="GF80" s="394"/>
      <c r="GG80" s="394"/>
      <c r="GH80" s="394"/>
      <c r="GI80" s="394"/>
      <c r="GJ80" s="394"/>
      <c r="GK80" s="394"/>
      <c r="GL80" s="394"/>
      <c r="GM80" s="394"/>
      <c r="GN80" s="394"/>
      <c r="GO80" s="394"/>
      <c r="GP80" s="394"/>
      <c r="GQ80" s="394"/>
      <c r="GR80" s="394"/>
      <c r="GS80" s="394"/>
      <c r="GT80" s="394"/>
      <c r="GU80" s="394"/>
      <c r="GV80" s="394"/>
      <c r="GW80" s="394"/>
      <c r="GX80" s="394"/>
      <c r="GY80" s="394"/>
      <c r="GZ80" s="394"/>
      <c r="HA80" s="394"/>
      <c r="HB80" s="394"/>
      <c r="HC80" s="394"/>
      <c r="HD80" s="394"/>
      <c r="HE80" s="394"/>
      <c r="HF80" s="394"/>
      <c r="HG80" s="394"/>
      <c r="HH80" s="394"/>
      <c r="HI80" s="394"/>
    </row>
    <row r="81" spans="1:217" s="400" customFormat="1" ht="18" customHeight="1">
      <c r="B81" s="395">
        <v>1</v>
      </c>
      <c r="C81" s="401" t="s">
        <v>202</v>
      </c>
      <c r="D81" s="402">
        <v>2054</v>
      </c>
      <c r="E81" s="403">
        <v>561.95877799415769</v>
      </c>
      <c r="F81" s="402">
        <v>150</v>
      </c>
      <c r="G81" s="403">
        <v>865.57306666666659</v>
      </c>
      <c r="H81" s="402">
        <v>82566</v>
      </c>
      <c r="I81" s="403">
        <v>1576.1533673667127</v>
      </c>
      <c r="J81" s="420"/>
    </row>
    <row r="82" spans="1:217" s="400" customFormat="1" ht="18" customHeight="1">
      <c r="B82" s="395">
        <v>20</v>
      </c>
      <c r="C82" s="401" t="s">
        <v>204</v>
      </c>
      <c r="D82" s="402">
        <v>4868</v>
      </c>
      <c r="E82" s="403">
        <v>590.29140920295811</v>
      </c>
      <c r="F82" s="402">
        <v>523</v>
      </c>
      <c r="G82" s="403">
        <v>933.06042065009558</v>
      </c>
      <c r="H82" s="402">
        <v>194645</v>
      </c>
      <c r="I82" s="403">
        <v>1523.5772946132699</v>
      </c>
      <c r="J82" s="420"/>
    </row>
    <row r="83" spans="1:217" s="400" customFormat="1" ht="18" customHeight="1">
      <c r="B83" s="395">
        <v>48</v>
      </c>
      <c r="C83" s="401" t="s">
        <v>211</v>
      </c>
      <c r="D83" s="402">
        <v>9007</v>
      </c>
      <c r="E83" s="403">
        <v>626.29266237370928</v>
      </c>
      <c r="F83" s="402">
        <v>1576</v>
      </c>
      <c r="G83" s="403">
        <v>941.73729695431473</v>
      </c>
      <c r="H83" s="402">
        <v>300566</v>
      </c>
      <c r="I83" s="403">
        <v>1565.1137245729731</v>
      </c>
      <c r="J83" s="420"/>
    </row>
    <row r="84" spans="1:217" s="400" customFormat="1" ht="18" hidden="1" customHeight="1">
      <c r="B84" s="395"/>
      <c r="C84" s="401"/>
      <c r="D84" s="402"/>
      <c r="E84" s="403"/>
      <c r="F84" s="402"/>
      <c r="G84" s="403"/>
      <c r="H84" s="402"/>
      <c r="I84" s="403"/>
      <c r="J84" s="420"/>
    </row>
    <row r="85" spans="1:217" s="399" customFormat="1" ht="18" customHeight="1">
      <c r="A85" s="394"/>
      <c r="B85" s="395">
        <v>26</v>
      </c>
      <c r="C85" s="396" t="s">
        <v>101</v>
      </c>
      <c r="D85" s="465">
        <v>2008</v>
      </c>
      <c r="E85" s="466">
        <v>485.57416334661355</v>
      </c>
      <c r="F85" s="467">
        <v>175</v>
      </c>
      <c r="G85" s="468">
        <v>727.37188571428567</v>
      </c>
      <c r="H85" s="469">
        <v>73504</v>
      </c>
      <c r="I85" s="470">
        <v>1242.7414410100127</v>
      </c>
      <c r="J85" s="420"/>
      <c r="K85" s="400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4"/>
      <c r="AL85" s="394"/>
      <c r="AM85" s="394"/>
      <c r="AN85" s="394"/>
      <c r="AO85" s="394"/>
      <c r="AP85" s="394"/>
      <c r="AQ85" s="394"/>
      <c r="AR85" s="394"/>
      <c r="AS85" s="394"/>
      <c r="AT85" s="394"/>
      <c r="AU85" s="394"/>
      <c r="AV85" s="394"/>
      <c r="AW85" s="394"/>
      <c r="AX85" s="394"/>
      <c r="AY85" s="394"/>
      <c r="AZ85" s="394"/>
      <c r="BA85" s="394"/>
      <c r="BB85" s="394"/>
      <c r="BC85" s="394"/>
      <c r="BD85" s="394"/>
      <c r="BE85" s="394"/>
      <c r="BF85" s="394"/>
      <c r="BG85" s="394"/>
      <c r="BH85" s="394"/>
      <c r="BI85" s="394"/>
      <c r="BJ85" s="394"/>
      <c r="BK85" s="394"/>
      <c r="BL85" s="394"/>
      <c r="BM85" s="394"/>
      <c r="BN85" s="394"/>
      <c r="BO85" s="394"/>
      <c r="BP85" s="394"/>
      <c r="BQ85" s="394"/>
      <c r="BR85" s="394"/>
      <c r="BS85" s="394"/>
      <c r="BT85" s="394"/>
      <c r="BU85" s="394"/>
      <c r="BV85" s="394"/>
      <c r="BW85" s="394"/>
      <c r="BX85" s="394"/>
      <c r="BY85" s="394"/>
      <c r="BZ85" s="394"/>
      <c r="CA85" s="394"/>
      <c r="CB85" s="394"/>
      <c r="CC85" s="394"/>
      <c r="CD85" s="394"/>
      <c r="CE85" s="394"/>
      <c r="CF85" s="394"/>
      <c r="CG85" s="394"/>
      <c r="CH85" s="394"/>
      <c r="CI85" s="394"/>
      <c r="CJ85" s="394"/>
      <c r="CK85" s="394"/>
      <c r="CL85" s="394"/>
      <c r="CM85" s="394"/>
      <c r="CN85" s="394"/>
      <c r="CO85" s="394"/>
      <c r="CP85" s="394"/>
      <c r="CQ85" s="394"/>
      <c r="CR85" s="394"/>
      <c r="CS85" s="394"/>
      <c r="CT85" s="394"/>
      <c r="CU85" s="394"/>
      <c r="CV85" s="394"/>
      <c r="CW85" s="394"/>
      <c r="CX85" s="394"/>
      <c r="CY85" s="394"/>
      <c r="CZ85" s="394"/>
      <c r="DA85" s="394"/>
      <c r="DB85" s="394"/>
      <c r="DC85" s="394"/>
      <c r="DD85" s="394"/>
      <c r="DE85" s="394"/>
      <c r="DF85" s="394"/>
      <c r="DG85" s="394"/>
      <c r="DH85" s="394"/>
      <c r="DI85" s="394"/>
      <c r="DJ85" s="394"/>
      <c r="DK85" s="394"/>
      <c r="DL85" s="394"/>
      <c r="DM85" s="394"/>
      <c r="DN85" s="394"/>
      <c r="DO85" s="394"/>
      <c r="DP85" s="394"/>
      <c r="DQ85" s="394"/>
      <c r="DR85" s="394"/>
      <c r="DS85" s="394"/>
      <c r="DT85" s="394"/>
      <c r="DU85" s="394"/>
      <c r="DV85" s="394"/>
      <c r="DW85" s="394"/>
      <c r="DX85" s="394"/>
      <c r="DY85" s="394"/>
      <c r="DZ85" s="394"/>
      <c r="EA85" s="394"/>
      <c r="EB85" s="394"/>
      <c r="EC85" s="394"/>
      <c r="ED85" s="394"/>
      <c r="EE85" s="394"/>
      <c r="EF85" s="394"/>
      <c r="EG85" s="394"/>
      <c r="EH85" s="394"/>
      <c r="EI85" s="394"/>
      <c r="EJ85" s="394"/>
      <c r="EK85" s="394"/>
      <c r="EL85" s="394"/>
      <c r="EM85" s="394"/>
      <c r="EN85" s="394"/>
      <c r="EO85" s="394"/>
      <c r="EP85" s="394"/>
      <c r="EQ85" s="394"/>
      <c r="ER85" s="394"/>
      <c r="ES85" s="394"/>
      <c r="ET85" s="394"/>
      <c r="EU85" s="394"/>
      <c r="EV85" s="394"/>
      <c r="EW85" s="394"/>
      <c r="EX85" s="394"/>
      <c r="EY85" s="394"/>
      <c r="EZ85" s="394"/>
      <c r="FA85" s="394"/>
      <c r="FB85" s="394"/>
      <c r="FC85" s="394"/>
      <c r="FD85" s="394"/>
      <c r="FE85" s="394"/>
      <c r="FF85" s="394"/>
      <c r="FG85" s="394"/>
      <c r="FH85" s="394"/>
      <c r="FI85" s="394"/>
      <c r="FJ85" s="394"/>
      <c r="FK85" s="394"/>
      <c r="FL85" s="394"/>
      <c r="FM85" s="394"/>
      <c r="FN85" s="394"/>
      <c r="FO85" s="394"/>
      <c r="FP85" s="394"/>
      <c r="FQ85" s="394"/>
      <c r="FR85" s="394"/>
      <c r="FS85" s="394"/>
      <c r="FT85" s="394"/>
      <c r="FU85" s="394"/>
      <c r="FV85" s="394"/>
      <c r="FW85" s="394"/>
      <c r="FX85" s="394"/>
      <c r="FY85" s="394"/>
      <c r="FZ85" s="394"/>
      <c r="GA85" s="394"/>
      <c r="GB85" s="394"/>
      <c r="GC85" s="394"/>
      <c r="GD85" s="394"/>
      <c r="GE85" s="394"/>
      <c r="GF85" s="394"/>
      <c r="GG85" s="394"/>
      <c r="GH85" s="394"/>
      <c r="GI85" s="394"/>
      <c r="GJ85" s="394"/>
      <c r="GK85" s="394"/>
      <c r="GL85" s="394"/>
      <c r="GM85" s="394"/>
      <c r="GN85" s="394"/>
      <c r="GO85" s="394"/>
      <c r="GP85" s="394"/>
      <c r="GQ85" s="394"/>
      <c r="GR85" s="394"/>
      <c r="GS85" s="394"/>
      <c r="GT85" s="394"/>
      <c r="GU85" s="394"/>
      <c r="GV85" s="394"/>
      <c r="GW85" s="394"/>
      <c r="GX85" s="394"/>
      <c r="GY85" s="394"/>
      <c r="GZ85" s="394"/>
      <c r="HA85" s="394"/>
      <c r="HB85" s="394"/>
      <c r="HC85" s="394"/>
      <c r="HD85" s="394"/>
      <c r="HE85" s="394"/>
      <c r="HF85" s="394"/>
      <c r="HG85" s="394"/>
      <c r="HH85" s="394"/>
      <c r="HI85" s="394"/>
    </row>
    <row r="86" spans="1:217" s="399" customFormat="1" ht="18" hidden="1" customHeight="1">
      <c r="A86" s="394"/>
      <c r="B86" s="395"/>
      <c r="C86" s="396"/>
      <c r="D86" s="397"/>
      <c r="E86" s="398"/>
      <c r="F86" s="397"/>
      <c r="G86" s="398"/>
      <c r="H86" s="397"/>
      <c r="I86" s="398"/>
      <c r="J86" s="420"/>
      <c r="K86" s="400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4"/>
      <c r="AK86" s="394"/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4"/>
      <c r="AW86" s="394"/>
      <c r="AX86" s="394"/>
      <c r="AY86" s="394"/>
      <c r="AZ86" s="394"/>
      <c r="BA86" s="394"/>
      <c r="BB86" s="394"/>
      <c r="BC86" s="394"/>
      <c r="BD86" s="394"/>
      <c r="BE86" s="394"/>
      <c r="BF86" s="394"/>
      <c r="BG86" s="394"/>
      <c r="BH86" s="394"/>
      <c r="BI86" s="394"/>
      <c r="BJ86" s="394"/>
      <c r="BK86" s="394"/>
      <c r="BL86" s="394"/>
      <c r="BM86" s="394"/>
      <c r="BN86" s="394"/>
      <c r="BO86" s="394"/>
      <c r="BP86" s="394"/>
      <c r="BQ86" s="394"/>
      <c r="BR86" s="394"/>
      <c r="BS86" s="394"/>
      <c r="BT86" s="394"/>
      <c r="BU86" s="394"/>
      <c r="BV86" s="394"/>
      <c r="BW86" s="394"/>
      <c r="BX86" s="394"/>
      <c r="BY86" s="394"/>
      <c r="BZ86" s="394"/>
      <c r="CA86" s="394"/>
      <c r="CB86" s="394"/>
      <c r="CC86" s="394"/>
      <c r="CD86" s="394"/>
      <c r="CE86" s="394"/>
      <c r="CF86" s="394"/>
      <c r="CG86" s="394"/>
      <c r="CH86" s="394"/>
      <c r="CI86" s="394"/>
      <c r="CJ86" s="394"/>
      <c r="CK86" s="394"/>
      <c r="CL86" s="394"/>
      <c r="CM86" s="394"/>
      <c r="CN86" s="394"/>
      <c r="CO86" s="394"/>
      <c r="CP86" s="394"/>
      <c r="CQ86" s="394"/>
      <c r="CR86" s="394"/>
      <c r="CS86" s="394"/>
      <c r="CT86" s="394"/>
      <c r="CU86" s="394"/>
      <c r="CV86" s="394"/>
      <c r="CW86" s="394"/>
      <c r="CX86" s="394"/>
      <c r="CY86" s="394"/>
      <c r="CZ86" s="394"/>
      <c r="DA86" s="394"/>
      <c r="DB86" s="394"/>
      <c r="DC86" s="394"/>
      <c r="DD86" s="394"/>
      <c r="DE86" s="394"/>
      <c r="DF86" s="394"/>
      <c r="DG86" s="394"/>
      <c r="DH86" s="394"/>
      <c r="DI86" s="394"/>
      <c r="DJ86" s="394"/>
      <c r="DK86" s="394"/>
      <c r="DL86" s="394"/>
      <c r="DM86" s="394"/>
      <c r="DN86" s="394"/>
      <c r="DO86" s="394"/>
      <c r="DP86" s="394"/>
      <c r="DQ86" s="394"/>
      <c r="DR86" s="394"/>
      <c r="DS86" s="394"/>
      <c r="DT86" s="394"/>
      <c r="DU86" s="394"/>
      <c r="DV86" s="394"/>
      <c r="DW86" s="394"/>
      <c r="DX86" s="394"/>
      <c r="DY86" s="394"/>
      <c r="DZ86" s="394"/>
      <c r="EA86" s="394"/>
      <c r="EB86" s="394"/>
      <c r="EC86" s="394"/>
      <c r="ED86" s="394"/>
      <c r="EE86" s="394"/>
      <c r="EF86" s="394"/>
      <c r="EG86" s="394"/>
      <c r="EH86" s="394"/>
      <c r="EI86" s="394"/>
      <c r="EJ86" s="394"/>
      <c r="EK86" s="394"/>
      <c r="EL86" s="394"/>
      <c r="EM86" s="394"/>
      <c r="EN86" s="394"/>
      <c r="EO86" s="394"/>
      <c r="EP86" s="394"/>
      <c r="EQ86" s="394"/>
      <c r="ER86" s="394"/>
      <c r="ES86" s="394"/>
      <c r="ET86" s="394"/>
      <c r="EU86" s="394"/>
      <c r="EV86" s="394"/>
      <c r="EW86" s="394"/>
      <c r="EX86" s="394"/>
      <c r="EY86" s="394"/>
      <c r="EZ86" s="394"/>
      <c r="FA86" s="394"/>
      <c r="FB86" s="394"/>
      <c r="FC86" s="394"/>
      <c r="FD86" s="394"/>
      <c r="FE86" s="394"/>
      <c r="FF86" s="394"/>
      <c r="FG86" s="394"/>
      <c r="FH86" s="394"/>
      <c r="FI86" s="394"/>
      <c r="FJ86" s="394"/>
      <c r="FK86" s="394"/>
      <c r="FL86" s="394"/>
      <c r="FM86" s="394"/>
      <c r="FN86" s="394"/>
      <c r="FO86" s="394"/>
      <c r="FP86" s="394"/>
      <c r="FQ86" s="394"/>
      <c r="FR86" s="394"/>
      <c r="FS86" s="394"/>
      <c r="FT86" s="394"/>
      <c r="FU86" s="394"/>
      <c r="FV86" s="394"/>
      <c r="FW86" s="394"/>
      <c r="FX86" s="394"/>
      <c r="FY86" s="394"/>
      <c r="FZ86" s="394"/>
      <c r="GA86" s="394"/>
      <c r="GB86" s="394"/>
      <c r="GC86" s="394"/>
      <c r="GD86" s="394"/>
      <c r="GE86" s="394"/>
      <c r="GF86" s="394"/>
      <c r="GG86" s="394"/>
      <c r="GH86" s="394"/>
      <c r="GI86" s="394"/>
      <c r="GJ86" s="394"/>
      <c r="GK86" s="394"/>
      <c r="GL86" s="394"/>
      <c r="GM86" s="394"/>
      <c r="GN86" s="394"/>
      <c r="GO86" s="394"/>
      <c r="GP86" s="394"/>
      <c r="GQ86" s="394"/>
      <c r="GR86" s="394"/>
      <c r="GS86" s="394"/>
      <c r="GT86" s="394"/>
      <c r="GU86" s="394"/>
      <c r="GV86" s="394"/>
      <c r="GW86" s="394"/>
      <c r="GX86" s="394"/>
      <c r="GY86" s="394"/>
      <c r="GZ86" s="394"/>
      <c r="HA86" s="394"/>
      <c r="HB86" s="394"/>
      <c r="HC86" s="394"/>
      <c r="HD86" s="394"/>
      <c r="HE86" s="394"/>
      <c r="HF86" s="394"/>
      <c r="HG86" s="394"/>
      <c r="HH86" s="394"/>
      <c r="HI86" s="394"/>
    </row>
    <row r="87" spans="1:217" s="399" customFormat="1" ht="18" customHeight="1">
      <c r="A87" s="394"/>
      <c r="B87" s="395">
        <v>51</v>
      </c>
      <c r="C87" s="401" t="s">
        <v>102</v>
      </c>
      <c r="D87" s="402">
        <v>767</v>
      </c>
      <c r="E87" s="403">
        <v>416.13059973924379</v>
      </c>
      <c r="F87" s="402">
        <v>48</v>
      </c>
      <c r="G87" s="403">
        <v>839.15500000000009</v>
      </c>
      <c r="H87" s="402">
        <v>9150</v>
      </c>
      <c r="I87" s="403">
        <v>1277.6369683060109</v>
      </c>
      <c r="J87" s="420"/>
      <c r="K87" s="400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  <c r="AU87" s="394"/>
      <c r="AV87" s="394"/>
      <c r="AW87" s="394"/>
      <c r="AX87" s="394"/>
      <c r="AY87" s="394"/>
      <c r="AZ87" s="394"/>
      <c r="BA87" s="394"/>
      <c r="BB87" s="394"/>
      <c r="BC87" s="394"/>
      <c r="BD87" s="394"/>
      <c r="BE87" s="394"/>
      <c r="BF87" s="394"/>
      <c r="BG87" s="394"/>
      <c r="BH87" s="394"/>
      <c r="BI87" s="394"/>
      <c r="BJ87" s="394"/>
      <c r="BK87" s="394"/>
      <c r="BL87" s="394"/>
      <c r="BM87" s="394"/>
      <c r="BN87" s="394"/>
      <c r="BO87" s="394"/>
      <c r="BP87" s="394"/>
      <c r="BQ87" s="394"/>
      <c r="BR87" s="394"/>
      <c r="BS87" s="394"/>
      <c r="BT87" s="394"/>
      <c r="BU87" s="394"/>
      <c r="BV87" s="394"/>
      <c r="BW87" s="394"/>
      <c r="BX87" s="394"/>
      <c r="BY87" s="394"/>
      <c r="BZ87" s="394"/>
      <c r="CA87" s="394"/>
      <c r="CB87" s="394"/>
      <c r="CC87" s="394"/>
      <c r="CD87" s="394"/>
      <c r="CE87" s="394"/>
      <c r="CF87" s="394"/>
      <c r="CG87" s="394"/>
      <c r="CH87" s="394"/>
      <c r="CI87" s="394"/>
      <c r="CJ87" s="394"/>
      <c r="CK87" s="394"/>
      <c r="CL87" s="394"/>
      <c r="CM87" s="394"/>
      <c r="CN87" s="394"/>
      <c r="CO87" s="394"/>
      <c r="CP87" s="394"/>
      <c r="CQ87" s="394"/>
      <c r="CR87" s="394"/>
      <c r="CS87" s="394"/>
      <c r="CT87" s="394"/>
      <c r="CU87" s="394"/>
      <c r="CV87" s="394"/>
      <c r="CW87" s="394"/>
      <c r="CX87" s="394"/>
      <c r="CY87" s="394"/>
      <c r="CZ87" s="394"/>
      <c r="DA87" s="394"/>
      <c r="DB87" s="394"/>
      <c r="DC87" s="394"/>
      <c r="DD87" s="394"/>
      <c r="DE87" s="394"/>
      <c r="DF87" s="394"/>
      <c r="DG87" s="394"/>
      <c r="DH87" s="394"/>
      <c r="DI87" s="394"/>
      <c r="DJ87" s="394"/>
      <c r="DK87" s="394"/>
      <c r="DL87" s="394"/>
      <c r="DM87" s="394"/>
      <c r="DN87" s="394"/>
      <c r="DO87" s="394"/>
      <c r="DP87" s="394"/>
      <c r="DQ87" s="394"/>
      <c r="DR87" s="394"/>
      <c r="DS87" s="394"/>
      <c r="DT87" s="394"/>
      <c r="DU87" s="394"/>
      <c r="DV87" s="394"/>
      <c r="DW87" s="394"/>
      <c r="DX87" s="394"/>
      <c r="DY87" s="394"/>
      <c r="DZ87" s="394"/>
      <c r="EA87" s="394"/>
      <c r="EB87" s="394"/>
      <c r="EC87" s="394"/>
      <c r="ED87" s="394"/>
      <c r="EE87" s="394"/>
      <c r="EF87" s="394"/>
      <c r="EG87" s="394"/>
      <c r="EH87" s="394"/>
      <c r="EI87" s="394"/>
      <c r="EJ87" s="394"/>
      <c r="EK87" s="394"/>
      <c r="EL87" s="394"/>
      <c r="EM87" s="394"/>
      <c r="EN87" s="394"/>
      <c r="EO87" s="394"/>
      <c r="EP87" s="394"/>
      <c r="EQ87" s="394"/>
      <c r="ER87" s="394"/>
      <c r="ES87" s="394"/>
      <c r="ET87" s="394"/>
      <c r="EU87" s="394"/>
      <c r="EV87" s="394"/>
      <c r="EW87" s="394"/>
      <c r="EX87" s="394"/>
      <c r="EY87" s="394"/>
      <c r="EZ87" s="394"/>
      <c r="FA87" s="394"/>
      <c r="FB87" s="394"/>
      <c r="FC87" s="394"/>
      <c r="FD87" s="394"/>
      <c r="FE87" s="394"/>
      <c r="FF87" s="394"/>
      <c r="FG87" s="394"/>
      <c r="FH87" s="394"/>
      <c r="FI87" s="394"/>
      <c r="FJ87" s="394"/>
      <c r="FK87" s="394"/>
      <c r="FL87" s="394"/>
      <c r="FM87" s="394"/>
      <c r="FN87" s="394"/>
      <c r="FO87" s="394"/>
      <c r="FP87" s="394"/>
      <c r="FQ87" s="394"/>
      <c r="FR87" s="394"/>
      <c r="FS87" s="394"/>
      <c r="FT87" s="394"/>
      <c r="FU87" s="394"/>
      <c r="FV87" s="394"/>
      <c r="FW87" s="394"/>
      <c r="FX87" s="394"/>
      <c r="FY87" s="394"/>
      <c r="FZ87" s="394"/>
      <c r="GA87" s="394"/>
      <c r="GB87" s="394"/>
      <c r="GC87" s="394"/>
      <c r="GD87" s="394"/>
      <c r="GE87" s="394"/>
      <c r="GF87" s="394"/>
      <c r="GG87" s="394"/>
      <c r="GH87" s="394"/>
      <c r="GI87" s="394"/>
      <c r="GJ87" s="394"/>
      <c r="GK87" s="394"/>
      <c r="GL87" s="394"/>
      <c r="GM87" s="394"/>
      <c r="GN87" s="394"/>
      <c r="GO87" s="394"/>
      <c r="GP87" s="394"/>
      <c r="GQ87" s="394"/>
      <c r="GR87" s="394"/>
      <c r="GS87" s="394"/>
      <c r="GT87" s="394"/>
      <c r="GU87" s="394"/>
      <c r="GV87" s="394"/>
      <c r="GW87" s="394"/>
      <c r="GX87" s="394"/>
      <c r="GY87" s="394"/>
      <c r="GZ87" s="394"/>
      <c r="HA87" s="394"/>
      <c r="HB87" s="394"/>
      <c r="HC87" s="394"/>
      <c r="HD87" s="394"/>
      <c r="HE87" s="394"/>
      <c r="HF87" s="394"/>
      <c r="HG87" s="394"/>
      <c r="HH87" s="394"/>
      <c r="HI87" s="394"/>
    </row>
    <row r="88" spans="1:217" s="399" customFormat="1" ht="18" customHeight="1">
      <c r="A88" s="394"/>
      <c r="B88" s="395">
        <v>52</v>
      </c>
      <c r="C88" s="401" t="s">
        <v>103</v>
      </c>
      <c r="D88" s="404">
        <v>795</v>
      </c>
      <c r="E88" s="405">
        <v>383.72242767295597</v>
      </c>
      <c r="F88" s="404">
        <v>24</v>
      </c>
      <c r="G88" s="405">
        <v>792.46624999999995</v>
      </c>
      <c r="H88" s="404">
        <v>8763</v>
      </c>
      <c r="I88" s="405">
        <v>1222.7869314161817</v>
      </c>
      <c r="J88" s="420"/>
      <c r="K88" s="400"/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4"/>
      <c r="AE88" s="394"/>
      <c r="AF88" s="394"/>
      <c r="AG88" s="394"/>
      <c r="AH88" s="394"/>
      <c r="AI88" s="394"/>
      <c r="AJ88" s="394"/>
      <c r="AK88" s="394"/>
      <c r="AL88" s="394"/>
      <c r="AM88" s="394"/>
      <c r="AN88" s="394"/>
      <c r="AO88" s="394"/>
      <c r="AP88" s="394"/>
      <c r="AQ88" s="394"/>
      <c r="AR88" s="394"/>
      <c r="AS88" s="394"/>
      <c r="AT88" s="394"/>
      <c r="AU88" s="394"/>
      <c r="AV88" s="394"/>
      <c r="AW88" s="394"/>
      <c r="AX88" s="394"/>
      <c r="AY88" s="394"/>
      <c r="AZ88" s="394"/>
      <c r="BA88" s="394"/>
      <c r="BB88" s="394"/>
      <c r="BC88" s="394"/>
      <c r="BD88" s="394"/>
      <c r="BE88" s="394"/>
      <c r="BF88" s="394"/>
      <c r="BG88" s="394"/>
      <c r="BH88" s="394"/>
      <c r="BI88" s="394"/>
      <c r="BJ88" s="394"/>
      <c r="BK88" s="394"/>
      <c r="BL88" s="394"/>
      <c r="BM88" s="394"/>
      <c r="BN88" s="394"/>
      <c r="BO88" s="394"/>
      <c r="BP88" s="394"/>
      <c r="BQ88" s="394"/>
      <c r="BR88" s="394"/>
      <c r="BS88" s="394"/>
      <c r="BT88" s="394"/>
      <c r="BU88" s="394"/>
      <c r="BV88" s="394"/>
      <c r="BW88" s="394"/>
      <c r="BX88" s="394"/>
      <c r="BY88" s="394"/>
      <c r="BZ88" s="394"/>
      <c r="CA88" s="394"/>
      <c r="CB88" s="394"/>
      <c r="CC88" s="394"/>
      <c r="CD88" s="394"/>
      <c r="CE88" s="394"/>
      <c r="CF88" s="394"/>
      <c r="CG88" s="394"/>
      <c r="CH88" s="394"/>
      <c r="CI88" s="394"/>
      <c r="CJ88" s="394"/>
      <c r="CK88" s="394"/>
      <c r="CL88" s="394"/>
      <c r="CM88" s="394"/>
      <c r="CN88" s="394"/>
      <c r="CO88" s="394"/>
      <c r="CP88" s="394"/>
      <c r="CQ88" s="394"/>
      <c r="CR88" s="394"/>
      <c r="CS88" s="394"/>
      <c r="CT88" s="394"/>
      <c r="CU88" s="394"/>
      <c r="CV88" s="394"/>
      <c r="CW88" s="394"/>
      <c r="CX88" s="394"/>
      <c r="CY88" s="394"/>
      <c r="CZ88" s="394"/>
      <c r="DA88" s="394"/>
      <c r="DB88" s="394"/>
      <c r="DC88" s="394"/>
      <c r="DD88" s="394"/>
      <c r="DE88" s="394"/>
      <c r="DF88" s="394"/>
      <c r="DG88" s="394"/>
      <c r="DH88" s="394"/>
      <c r="DI88" s="394"/>
      <c r="DJ88" s="394"/>
      <c r="DK88" s="394"/>
      <c r="DL88" s="394"/>
      <c r="DM88" s="394"/>
      <c r="DN88" s="394"/>
      <c r="DO88" s="394"/>
      <c r="DP88" s="394"/>
      <c r="DQ88" s="394"/>
      <c r="DR88" s="394"/>
      <c r="DS88" s="394"/>
      <c r="DT88" s="394"/>
      <c r="DU88" s="394"/>
      <c r="DV88" s="394"/>
      <c r="DW88" s="394"/>
      <c r="DX88" s="394"/>
      <c r="DY88" s="394"/>
      <c r="DZ88" s="394"/>
      <c r="EA88" s="394"/>
      <c r="EB88" s="394"/>
      <c r="EC88" s="394"/>
      <c r="ED88" s="394"/>
      <c r="EE88" s="394"/>
      <c r="EF88" s="394"/>
      <c r="EG88" s="394"/>
      <c r="EH88" s="394"/>
      <c r="EI88" s="394"/>
      <c r="EJ88" s="394"/>
      <c r="EK88" s="394"/>
      <c r="EL88" s="394"/>
      <c r="EM88" s="394"/>
      <c r="EN88" s="394"/>
      <c r="EO88" s="394"/>
      <c r="EP88" s="394"/>
      <c r="EQ88" s="394"/>
      <c r="ER88" s="394"/>
      <c r="ES88" s="394"/>
      <c r="ET88" s="394"/>
      <c r="EU88" s="394"/>
      <c r="EV88" s="394"/>
      <c r="EW88" s="394"/>
      <c r="EX88" s="394"/>
      <c r="EY88" s="394"/>
      <c r="EZ88" s="394"/>
      <c r="FA88" s="394"/>
      <c r="FB88" s="394"/>
      <c r="FC88" s="394"/>
      <c r="FD88" s="394"/>
      <c r="FE88" s="394"/>
      <c r="FF88" s="394"/>
      <c r="FG88" s="394"/>
      <c r="FH88" s="394"/>
      <c r="FI88" s="394"/>
      <c r="FJ88" s="394"/>
      <c r="FK88" s="394"/>
      <c r="FL88" s="394"/>
      <c r="FM88" s="394"/>
      <c r="FN88" s="394"/>
      <c r="FO88" s="394"/>
      <c r="FP88" s="394"/>
      <c r="FQ88" s="394"/>
      <c r="FR88" s="394"/>
      <c r="FS88" s="394"/>
      <c r="FT88" s="394"/>
      <c r="FU88" s="394"/>
      <c r="FV88" s="394"/>
      <c r="FW88" s="394"/>
      <c r="FX88" s="394"/>
      <c r="FY88" s="394"/>
      <c r="FZ88" s="394"/>
      <c r="GA88" s="394"/>
      <c r="GB88" s="394"/>
      <c r="GC88" s="394"/>
      <c r="GD88" s="394"/>
      <c r="GE88" s="394"/>
      <c r="GF88" s="394"/>
      <c r="GG88" s="394"/>
      <c r="GH88" s="394"/>
      <c r="GI88" s="394"/>
      <c r="GJ88" s="394"/>
      <c r="GK88" s="394"/>
      <c r="GL88" s="394"/>
      <c r="GM88" s="394"/>
      <c r="GN88" s="394"/>
      <c r="GO88" s="394"/>
      <c r="GP88" s="394"/>
      <c r="GQ88" s="394"/>
      <c r="GR88" s="394"/>
      <c r="GS88" s="394"/>
      <c r="GT88" s="394"/>
      <c r="GU88" s="394"/>
      <c r="GV88" s="394"/>
      <c r="GW88" s="394"/>
      <c r="GX88" s="394"/>
      <c r="GY88" s="394"/>
      <c r="GZ88" s="394"/>
      <c r="HA88" s="394"/>
      <c r="HB88" s="394"/>
      <c r="HC88" s="394"/>
      <c r="HD88" s="394"/>
      <c r="HE88" s="394"/>
      <c r="HF88" s="394"/>
      <c r="HG88" s="394"/>
      <c r="HH88" s="394"/>
      <c r="HI88" s="394"/>
    </row>
    <row r="89" spans="1:217" s="399" customFormat="1" ht="18" hidden="1" customHeight="1">
      <c r="A89" s="394"/>
      <c r="B89" s="395"/>
      <c r="C89" s="401"/>
      <c r="D89" s="406"/>
      <c r="E89" s="407"/>
      <c r="F89" s="406"/>
      <c r="G89" s="407"/>
      <c r="H89" s="406"/>
      <c r="I89" s="407"/>
      <c r="J89" s="420"/>
      <c r="K89" s="400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4"/>
      <c r="CC89" s="394"/>
      <c r="CD89" s="394"/>
      <c r="CE89" s="394"/>
      <c r="CF89" s="394"/>
      <c r="CG89" s="394"/>
      <c r="CH89" s="394"/>
      <c r="CI89" s="394"/>
      <c r="CJ89" s="394"/>
      <c r="CK89" s="394"/>
      <c r="CL89" s="394"/>
      <c r="CM89" s="394"/>
      <c r="CN89" s="394"/>
      <c r="CO89" s="394"/>
      <c r="CP89" s="394"/>
      <c r="CQ89" s="394"/>
      <c r="CR89" s="394"/>
      <c r="CS89" s="394"/>
      <c r="CT89" s="394"/>
      <c r="CU89" s="394"/>
      <c r="CV89" s="394"/>
      <c r="CW89" s="394"/>
      <c r="CX89" s="394"/>
      <c r="CY89" s="394"/>
      <c r="CZ89" s="394"/>
      <c r="DA89" s="394"/>
      <c r="DB89" s="394"/>
      <c r="DC89" s="394"/>
      <c r="DD89" s="394"/>
      <c r="DE89" s="394"/>
      <c r="DF89" s="394"/>
      <c r="DG89" s="394"/>
      <c r="DH89" s="394"/>
      <c r="DI89" s="394"/>
      <c r="DJ89" s="394"/>
      <c r="DK89" s="394"/>
      <c r="DL89" s="394"/>
      <c r="DM89" s="394"/>
      <c r="DN89" s="394"/>
      <c r="DO89" s="394"/>
      <c r="DP89" s="394"/>
      <c r="DQ89" s="394"/>
      <c r="DR89" s="394"/>
      <c r="DS89" s="394"/>
      <c r="DT89" s="394"/>
      <c r="DU89" s="394"/>
      <c r="DV89" s="394"/>
      <c r="DW89" s="394"/>
      <c r="DX89" s="394"/>
      <c r="DY89" s="394"/>
      <c r="DZ89" s="394"/>
      <c r="EA89" s="394"/>
      <c r="EB89" s="394"/>
      <c r="EC89" s="394"/>
      <c r="ED89" s="394"/>
      <c r="EE89" s="394"/>
      <c r="EF89" s="394"/>
      <c r="EG89" s="394"/>
      <c r="EH89" s="394"/>
      <c r="EI89" s="394"/>
      <c r="EJ89" s="394"/>
      <c r="EK89" s="394"/>
      <c r="EL89" s="394"/>
      <c r="EM89" s="394"/>
      <c r="EN89" s="394"/>
      <c r="EO89" s="394"/>
      <c r="EP89" s="394"/>
      <c r="EQ89" s="394"/>
      <c r="ER89" s="394"/>
      <c r="ES89" s="394"/>
      <c r="ET89" s="394"/>
      <c r="EU89" s="394"/>
      <c r="EV89" s="394"/>
      <c r="EW89" s="394"/>
      <c r="EX89" s="394"/>
      <c r="EY89" s="394"/>
      <c r="EZ89" s="394"/>
      <c r="FA89" s="394"/>
      <c r="FB89" s="394"/>
      <c r="FC89" s="394"/>
      <c r="FD89" s="394"/>
      <c r="FE89" s="394"/>
      <c r="FF89" s="394"/>
      <c r="FG89" s="394"/>
      <c r="FH89" s="394"/>
      <c r="FI89" s="394"/>
      <c r="FJ89" s="394"/>
      <c r="FK89" s="394"/>
      <c r="FL89" s="394"/>
      <c r="FM89" s="394"/>
      <c r="FN89" s="394"/>
      <c r="FO89" s="394"/>
      <c r="FP89" s="394"/>
      <c r="FQ89" s="394"/>
      <c r="FR89" s="394"/>
      <c r="FS89" s="394"/>
      <c r="FT89" s="394"/>
      <c r="FU89" s="394"/>
      <c r="FV89" s="394"/>
      <c r="FW89" s="394"/>
      <c r="FX89" s="394"/>
      <c r="FY89" s="394"/>
      <c r="FZ89" s="394"/>
      <c r="GA89" s="394"/>
      <c r="GB89" s="394"/>
      <c r="GC89" s="394"/>
      <c r="GD89" s="394"/>
      <c r="GE89" s="394"/>
      <c r="GF89" s="394"/>
      <c r="GG89" s="394"/>
      <c r="GH89" s="394"/>
      <c r="GI89" s="394"/>
      <c r="GJ89" s="394"/>
      <c r="GK89" s="394"/>
      <c r="GL89" s="394"/>
      <c r="GM89" s="394"/>
      <c r="GN89" s="394"/>
      <c r="GO89" s="394"/>
      <c r="GP89" s="394"/>
      <c r="GQ89" s="394"/>
      <c r="GR89" s="394"/>
      <c r="GS89" s="394"/>
      <c r="GT89" s="394"/>
      <c r="GU89" s="394"/>
      <c r="GV89" s="394"/>
      <c r="GW89" s="394"/>
      <c r="GX89" s="394"/>
      <c r="GY89" s="394"/>
      <c r="GZ89" s="394"/>
      <c r="HA89" s="394"/>
      <c r="HB89" s="394"/>
      <c r="HC89" s="394"/>
      <c r="HD89" s="394"/>
      <c r="HE89" s="394"/>
      <c r="HF89" s="394"/>
      <c r="HG89" s="394"/>
      <c r="HH89" s="394"/>
      <c r="HI89" s="394"/>
    </row>
    <row r="90" spans="1:217" s="399" customFormat="1" ht="18" customHeight="1">
      <c r="A90" s="408"/>
      <c r="B90" s="409"/>
      <c r="C90" s="410" t="s">
        <v>45</v>
      </c>
      <c r="D90" s="411">
        <v>341739</v>
      </c>
      <c r="E90" s="412">
        <v>502.39017475324709</v>
      </c>
      <c r="F90" s="471">
        <v>46171</v>
      </c>
      <c r="G90" s="472">
        <v>741.38321088995349</v>
      </c>
      <c r="H90" s="473">
        <v>10188792</v>
      </c>
      <c r="I90" s="474">
        <v>1255.6762948031521</v>
      </c>
      <c r="J90" s="420"/>
      <c r="K90" s="400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394"/>
      <c r="BL90" s="394"/>
      <c r="BM90" s="394"/>
      <c r="BN90" s="394"/>
      <c r="BO90" s="394"/>
      <c r="BP90" s="394"/>
      <c r="BQ90" s="394"/>
      <c r="BR90" s="394"/>
      <c r="BS90" s="394"/>
      <c r="BT90" s="394"/>
      <c r="BU90" s="394"/>
      <c r="BV90" s="394"/>
      <c r="BW90" s="394"/>
      <c r="BX90" s="394"/>
      <c r="BY90" s="394"/>
      <c r="BZ90" s="394"/>
      <c r="CA90" s="394"/>
      <c r="CB90" s="394"/>
      <c r="CC90" s="394"/>
      <c r="CD90" s="394"/>
      <c r="CE90" s="394"/>
      <c r="CF90" s="394"/>
      <c r="CG90" s="394"/>
      <c r="CH90" s="394"/>
      <c r="CI90" s="394"/>
      <c r="CJ90" s="394"/>
      <c r="CK90" s="394"/>
      <c r="CL90" s="394"/>
      <c r="CM90" s="394"/>
      <c r="CN90" s="394"/>
      <c r="CO90" s="394"/>
      <c r="CP90" s="394"/>
      <c r="CQ90" s="394"/>
      <c r="CR90" s="394"/>
      <c r="CS90" s="394"/>
      <c r="CT90" s="394"/>
      <c r="CU90" s="394"/>
      <c r="CV90" s="394"/>
      <c r="CW90" s="394"/>
      <c r="CX90" s="394"/>
      <c r="CY90" s="394"/>
      <c r="CZ90" s="394"/>
      <c r="DA90" s="394"/>
      <c r="DB90" s="394"/>
      <c r="DC90" s="394"/>
      <c r="DD90" s="394"/>
      <c r="DE90" s="394"/>
      <c r="DF90" s="394"/>
      <c r="DG90" s="394"/>
      <c r="DH90" s="394"/>
      <c r="DI90" s="394"/>
      <c r="DJ90" s="394"/>
      <c r="DK90" s="394"/>
      <c r="DL90" s="394"/>
      <c r="DM90" s="394"/>
      <c r="DN90" s="394"/>
      <c r="DO90" s="394"/>
      <c r="DP90" s="394"/>
      <c r="DQ90" s="394"/>
      <c r="DR90" s="394"/>
      <c r="DS90" s="394"/>
      <c r="DT90" s="394"/>
      <c r="DU90" s="394"/>
      <c r="DV90" s="394"/>
      <c r="DW90" s="394"/>
      <c r="DX90" s="394"/>
      <c r="DY90" s="394"/>
      <c r="DZ90" s="394"/>
      <c r="EA90" s="394"/>
      <c r="EB90" s="394"/>
      <c r="EC90" s="394"/>
      <c r="ED90" s="394"/>
      <c r="EE90" s="394"/>
      <c r="EF90" s="394"/>
      <c r="EG90" s="394"/>
      <c r="EH90" s="394"/>
      <c r="EI90" s="394"/>
      <c r="EJ90" s="394"/>
      <c r="EK90" s="394"/>
      <c r="EL90" s="394"/>
      <c r="EM90" s="394"/>
      <c r="EN90" s="394"/>
      <c r="EO90" s="394"/>
      <c r="EP90" s="394"/>
      <c r="EQ90" s="394"/>
      <c r="ER90" s="394"/>
      <c r="ES90" s="394"/>
      <c r="ET90" s="394"/>
      <c r="EU90" s="394"/>
      <c r="EV90" s="394"/>
      <c r="EW90" s="394"/>
      <c r="EX90" s="394"/>
      <c r="EY90" s="394"/>
      <c r="EZ90" s="394"/>
      <c r="FA90" s="394"/>
      <c r="FB90" s="394"/>
      <c r="FC90" s="394"/>
      <c r="FD90" s="394"/>
      <c r="FE90" s="394"/>
      <c r="FF90" s="394"/>
      <c r="FG90" s="394"/>
      <c r="FH90" s="394"/>
      <c r="FI90" s="394"/>
      <c r="FJ90" s="394"/>
      <c r="FK90" s="394"/>
      <c r="FL90" s="394"/>
      <c r="FM90" s="394"/>
      <c r="FN90" s="394"/>
      <c r="FO90" s="394"/>
      <c r="FP90" s="394"/>
      <c r="FQ90" s="394"/>
      <c r="FR90" s="394"/>
      <c r="FS90" s="394"/>
      <c r="FT90" s="394"/>
      <c r="FU90" s="394"/>
      <c r="FV90" s="394"/>
      <c r="FW90" s="394"/>
      <c r="FX90" s="394"/>
      <c r="FY90" s="394"/>
      <c r="FZ90" s="394"/>
      <c r="GA90" s="394"/>
      <c r="GB90" s="394"/>
      <c r="GC90" s="394"/>
      <c r="GD90" s="394"/>
      <c r="GE90" s="394"/>
      <c r="GF90" s="394"/>
      <c r="GG90" s="394"/>
      <c r="GH90" s="394"/>
      <c r="GI90" s="394"/>
      <c r="GJ90" s="394"/>
      <c r="GK90" s="394"/>
      <c r="GL90" s="394"/>
      <c r="GM90" s="394"/>
      <c r="GN90" s="394"/>
      <c r="GO90" s="394"/>
      <c r="GP90" s="394"/>
      <c r="GQ90" s="394"/>
      <c r="GR90" s="394"/>
      <c r="GS90" s="394"/>
      <c r="GT90" s="394"/>
      <c r="GU90" s="394"/>
      <c r="GV90" s="394"/>
      <c r="GW90" s="394"/>
      <c r="GX90" s="394"/>
      <c r="GY90" s="394"/>
      <c r="GZ90" s="394"/>
      <c r="HA90" s="394"/>
      <c r="HB90" s="394"/>
      <c r="HC90" s="394"/>
      <c r="HD90" s="394"/>
      <c r="HE90" s="394"/>
      <c r="HF90" s="394"/>
      <c r="HG90" s="394"/>
      <c r="HH90" s="394"/>
      <c r="HI90" s="394"/>
    </row>
    <row r="91" spans="1:217" ht="18" customHeight="1">
      <c r="A91" s="387"/>
      <c r="B91" s="388"/>
      <c r="C91" s="387"/>
      <c r="D91" s="387"/>
      <c r="E91" s="387"/>
      <c r="F91" s="387"/>
      <c r="G91" s="387"/>
      <c r="H91" s="387"/>
      <c r="I91" s="387"/>
    </row>
    <row r="92" spans="1:217" ht="18" customHeight="1">
      <c r="A92" s="387"/>
      <c r="B92" s="413"/>
      <c r="C92" s="387"/>
      <c r="D92" s="414"/>
      <c r="E92" s="415"/>
      <c r="F92" s="414"/>
      <c r="G92" s="415"/>
      <c r="H92" s="414"/>
      <c r="I92" s="415"/>
    </row>
    <row r="93" spans="1:217" ht="18" customHeight="1">
      <c r="B93" s="416"/>
      <c r="D93" s="417"/>
      <c r="E93" s="418"/>
      <c r="F93" s="417"/>
      <c r="G93" s="418"/>
      <c r="H93" s="417"/>
      <c r="I93" s="418"/>
    </row>
    <row r="94" spans="1:217" ht="18" customHeight="1">
      <c r="B94" s="416"/>
      <c r="C94" s="419"/>
      <c r="D94" s="417"/>
      <c r="E94" s="418"/>
      <c r="F94" s="417"/>
      <c r="G94" s="418"/>
      <c r="H94" s="417"/>
      <c r="I94" s="418"/>
    </row>
    <row r="95" spans="1:217" ht="18" customHeight="1">
      <c r="B95" s="416"/>
      <c r="E95" s="418"/>
      <c r="G95" s="418"/>
      <c r="I95" s="418"/>
    </row>
    <row r="96" spans="1:217" ht="18" customHeight="1">
      <c r="B96" s="416"/>
      <c r="E96" s="418"/>
      <c r="G96" s="418"/>
      <c r="I96" s="418"/>
    </row>
    <row r="97" spans="2:9" ht="18" customHeight="1">
      <c r="B97" s="416"/>
      <c r="E97" s="418"/>
      <c r="G97" s="418"/>
      <c r="I97" s="418"/>
    </row>
    <row r="98" spans="2:9" ht="18" customHeight="1">
      <c r="B98" s="416"/>
      <c r="E98" s="418"/>
      <c r="G98" s="418"/>
      <c r="I98" s="418"/>
    </row>
    <row r="99" spans="2:9" ht="18" customHeight="1">
      <c r="B99" s="416"/>
      <c r="E99" s="418"/>
      <c r="G99" s="418"/>
      <c r="I99" s="418"/>
    </row>
    <row r="100" spans="2:9" ht="18" customHeight="1">
      <c r="B100" s="416"/>
      <c r="E100" s="418"/>
      <c r="G100" s="418"/>
      <c r="I100" s="418"/>
    </row>
    <row r="101" spans="2:9" ht="18" customHeight="1">
      <c r="B101" s="416"/>
    </row>
    <row r="102" spans="2:9" ht="18" customHeight="1">
      <c r="B102" s="416"/>
    </row>
    <row r="103" spans="2:9" ht="18" customHeight="1">
      <c r="B103" s="416"/>
    </row>
    <row r="104" spans="2:9" ht="18" customHeight="1">
      <c r="B104" s="416"/>
    </row>
    <row r="105" spans="2:9" ht="18" customHeight="1">
      <c r="B105" s="416"/>
    </row>
    <row r="106" spans="2:9" ht="18" customHeight="1">
      <c r="B106" s="416"/>
    </row>
    <row r="107" spans="2:9" ht="18" customHeight="1">
      <c r="B107" s="41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43E000A0-1B5A-4599-BCE6-28A11FF236DF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87" activePane="bottomLeft" state="frozen"/>
      <selection activeCell="U22" sqref="U22"/>
      <selection pane="bottomLeft" activeCell="I101" sqref="I101"/>
    </sheetView>
  </sheetViews>
  <sheetFormatPr baseColWidth="10" defaultColWidth="11.42578125" defaultRowHeight="15.75"/>
  <cols>
    <col min="1" max="1" width="2.7109375" style="85" customWidth="1"/>
    <col min="2" max="2" width="8" style="84" customWidth="1"/>
    <col min="3" max="3" width="24.7109375" style="85" customWidth="1"/>
    <col min="4" max="4" width="18.7109375" style="85" customWidth="1"/>
    <col min="5" max="5" width="13.85546875" style="85" customWidth="1"/>
    <col min="6" max="6" width="10.7109375" style="85" customWidth="1"/>
    <col min="7" max="7" width="18.7109375" style="85" customWidth="1"/>
    <col min="8" max="8" width="13.85546875" style="85" customWidth="1"/>
    <col min="9" max="9" width="10.7109375" style="85" customWidth="1"/>
    <col min="10" max="16384" width="11.42578125" style="85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93" customFormat="1" ht="18.75">
      <c r="B3" s="522" t="s">
        <v>106</v>
      </c>
      <c r="C3" s="522"/>
      <c r="D3" s="522"/>
      <c r="E3" s="522"/>
      <c r="F3" s="522"/>
      <c r="G3" s="522"/>
      <c r="H3" s="522"/>
      <c r="I3" s="522"/>
    </row>
    <row r="4" spans="1:255" s="2" customFormat="1" ht="15.75" customHeight="1">
      <c r="B4" s="6"/>
      <c r="C4" s="92"/>
      <c r="D4" s="90"/>
      <c r="E4" s="91"/>
      <c r="F4" s="90"/>
      <c r="G4" s="90"/>
      <c r="H4" s="91"/>
      <c r="I4" s="90"/>
    </row>
    <row r="5" spans="1:255" s="93" customFormat="1" ht="18.75">
      <c r="B5" s="83" t="str">
        <f>'Pensiones - mínimos'!$B$3</f>
        <v xml:space="preserve">  1 de Julio de 2024</v>
      </c>
      <c r="C5" s="83"/>
      <c r="D5" s="83"/>
      <c r="E5" s="83"/>
      <c r="F5" s="83"/>
      <c r="G5" s="83"/>
      <c r="H5" s="83"/>
      <c r="I5" s="83"/>
      <c r="K5" s="7" t="s">
        <v>168</v>
      </c>
    </row>
    <row r="6" spans="1:255" s="93" customFormat="1" ht="6" customHeight="1">
      <c r="B6" s="6"/>
      <c r="C6" s="83"/>
      <c r="D6" s="90"/>
      <c r="E6" s="91"/>
      <c r="F6" s="90"/>
      <c r="G6" s="90"/>
      <c r="H6" s="91"/>
      <c r="I6" s="90"/>
      <c r="K6" s="7"/>
    </row>
    <row r="7" spans="1:255" ht="24.75" customHeight="1">
      <c r="B7" s="520" t="s">
        <v>157</v>
      </c>
      <c r="C7" s="518" t="s">
        <v>47</v>
      </c>
      <c r="D7" s="515" t="s">
        <v>107</v>
      </c>
      <c r="E7" s="516"/>
      <c r="F7" s="517"/>
      <c r="G7" s="515" t="s">
        <v>199</v>
      </c>
      <c r="H7" s="516"/>
      <c r="I7" s="517"/>
    </row>
    <row r="8" spans="1:255" ht="69" customHeight="1">
      <c r="B8" s="521"/>
      <c r="C8" s="519"/>
      <c r="D8" s="230" t="s">
        <v>107</v>
      </c>
      <c r="E8" s="232" t="s">
        <v>198</v>
      </c>
      <c r="F8" s="230" t="s">
        <v>196</v>
      </c>
      <c r="G8" s="230" t="s">
        <v>197</v>
      </c>
      <c r="H8" s="232" t="s">
        <v>198</v>
      </c>
      <c r="I8" s="230" t="s">
        <v>196</v>
      </c>
    </row>
    <row r="9" spans="1:255" ht="29.25" hidden="1" customHeight="1">
      <c r="B9" s="94"/>
      <c r="C9" s="86"/>
      <c r="D9" s="86"/>
      <c r="E9" s="87"/>
      <c r="F9" s="86"/>
      <c r="G9" s="86"/>
      <c r="H9" s="87"/>
      <c r="I9" s="86"/>
    </row>
    <row r="10" spans="1:255" s="98" customFormat="1" ht="18" customHeight="1">
      <c r="A10" s="8"/>
      <c r="B10" s="95"/>
      <c r="C10" s="96" t="s">
        <v>52</v>
      </c>
      <c r="D10" s="97">
        <v>1666222</v>
      </c>
      <c r="E10" s="208">
        <v>0.163534793918651</v>
      </c>
      <c r="F10" s="208">
        <v>1.719228843876297E-2</v>
      </c>
      <c r="G10" s="135">
        <v>1124.366540941123</v>
      </c>
      <c r="H10" s="208">
        <v>0.89542706635023794</v>
      </c>
      <c r="I10" s="208">
        <v>5.2827517628802667E-2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1" customFormat="1" ht="18" customHeight="1">
      <c r="B11" s="95">
        <v>4</v>
      </c>
      <c r="C11" s="99" t="s">
        <v>53</v>
      </c>
      <c r="D11" s="100">
        <v>115488</v>
      </c>
      <c r="E11" s="209">
        <v>1.1334807894792631E-2</v>
      </c>
      <c r="F11" s="209">
        <v>2.6040139662570905E-2</v>
      </c>
      <c r="G11" s="136">
        <v>1028.8898063002214</v>
      </c>
      <c r="H11" s="209">
        <v>0.81939096131580369</v>
      </c>
      <c r="I11" s="209">
        <v>5.6624142543460376E-2</v>
      </c>
    </row>
    <row r="12" spans="1:255" s="102" customFormat="1" ht="18" customHeight="1">
      <c r="B12" s="95">
        <v>11</v>
      </c>
      <c r="C12" s="99" t="s">
        <v>54</v>
      </c>
      <c r="D12" s="100">
        <v>231519</v>
      </c>
      <c r="E12" s="209">
        <v>2.2722909644244383E-2</v>
      </c>
      <c r="F12" s="209">
        <v>1.1507962513926273E-2</v>
      </c>
      <c r="G12" s="136">
        <v>1243.6130411758859</v>
      </c>
      <c r="H12" s="209">
        <v>0.99039302272632501</v>
      </c>
      <c r="I12" s="209">
        <v>5.1316488685348549E-2</v>
      </c>
    </row>
    <row r="13" spans="1:255" s="102" customFormat="1" ht="18" customHeight="1">
      <c r="B13" s="95">
        <v>14</v>
      </c>
      <c r="C13" s="99" t="s">
        <v>55</v>
      </c>
      <c r="D13" s="100">
        <v>179302</v>
      </c>
      <c r="E13" s="209">
        <v>1.7597964508452031E-2</v>
      </c>
      <c r="F13" s="209">
        <v>1.558765222316616E-2</v>
      </c>
      <c r="G13" s="136">
        <v>1050.2276344379879</v>
      </c>
      <c r="H13" s="209">
        <v>0.83638405756686551</v>
      </c>
      <c r="I13" s="209">
        <v>5.5419931777886955E-2</v>
      </c>
    </row>
    <row r="14" spans="1:255" s="102" customFormat="1" ht="18" customHeight="1">
      <c r="B14" s="95">
        <v>18</v>
      </c>
      <c r="C14" s="99" t="s">
        <v>56</v>
      </c>
      <c r="D14" s="100">
        <v>198593</v>
      </c>
      <c r="E14" s="209">
        <v>1.9491319481249592E-2</v>
      </c>
      <c r="F14" s="209">
        <v>1.7856685237482628E-2</v>
      </c>
      <c r="G14" s="136">
        <v>1071.3457571012066</v>
      </c>
      <c r="H14" s="209">
        <v>0.85320218398258252</v>
      </c>
      <c r="I14" s="209">
        <v>5.5097702407652882E-2</v>
      </c>
    </row>
    <row r="15" spans="1:255" s="102" customFormat="1" ht="18" customHeight="1">
      <c r="B15" s="95">
        <v>21</v>
      </c>
      <c r="C15" s="99" t="s">
        <v>57</v>
      </c>
      <c r="D15" s="100">
        <v>103870</v>
      </c>
      <c r="E15" s="209">
        <v>1.0194535328623845E-2</v>
      </c>
      <c r="F15" s="209">
        <v>1.7565171390224954E-2</v>
      </c>
      <c r="G15" s="136">
        <v>1136.5575486666019</v>
      </c>
      <c r="H15" s="209">
        <v>0.90513578489173907</v>
      </c>
      <c r="I15" s="209">
        <v>4.9972065612301941E-2</v>
      </c>
    </row>
    <row r="16" spans="1:255" s="102" customFormat="1" ht="18" customHeight="1">
      <c r="B16" s="95">
        <v>23</v>
      </c>
      <c r="C16" s="99" t="s">
        <v>58</v>
      </c>
      <c r="D16" s="100">
        <v>148211</v>
      </c>
      <c r="E16" s="209">
        <v>1.4546474204203992E-2</v>
      </c>
      <c r="F16" s="209">
        <v>1.2674574325616916E-2</v>
      </c>
      <c r="G16" s="136">
        <v>1038.7665620635444</v>
      </c>
      <c r="H16" s="209">
        <v>0.82725664756328632</v>
      </c>
      <c r="I16" s="209">
        <v>5.6013599251522717E-2</v>
      </c>
    </row>
    <row r="17" spans="1:457" s="102" customFormat="1" ht="18" customHeight="1">
      <c r="B17" s="95">
        <v>29</v>
      </c>
      <c r="C17" s="99" t="s">
        <v>59</v>
      </c>
      <c r="D17" s="100">
        <v>288732</v>
      </c>
      <c r="E17" s="209">
        <v>2.8338197501725424E-2</v>
      </c>
      <c r="F17" s="209">
        <v>2.2809633961876408E-2</v>
      </c>
      <c r="G17" s="136">
        <v>1140.791166514276</v>
      </c>
      <c r="H17" s="209">
        <v>0.90850736868701798</v>
      </c>
      <c r="I17" s="209">
        <v>5.1408772359534005E-2</v>
      </c>
    </row>
    <row r="18" spans="1:457" s="102" customFormat="1" ht="18" customHeight="1">
      <c r="B18" s="95">
        <v>41</v>
      </c>
      <c r="C18" s="99" t="s">
        <v>60</v>
      </c>
      <c r="D18" s="100">
        <v>400507</v>
      </c>
      <c r="E18" s="209">
        <v>3.9308585355359103E-2</v>
      </c>
      <c r="F18" s="209">
        <v>1.5914446532887982E-2</v>
      </c>
      <c r="G18" s="136">
        <v>1159.121641069944</v>
      </c>
      <c r="H18" s="209">
        <v>0.92310545788527076</v>
      </c>
      <c r="I18" s="209">
        <v>5.1784380913739048E-2</v>
      </c>
    </row>
    <row r="19" spans="1:457" s="102" customFormat="1" ht="18" hidden="1" customHeight="1">
      <c r="B19" s="95"/>
      <c r="C19" s="99"/>
      <c r="D19" s="100"/>
      <c r="E19" s="209"/>
      <c r="F19" s="209"/>
      <c r="G19" s="136"/>
      <c r="H19" s="209"/>
      <c r="I19" s="209"/>
    </row>
    <row r="20" spans="1:457" s="103" customFormat="1" ht="18" customHeight="1">
      <c r="A20" s="8"/>
      <c r="B20" s="95"/>
      <c r="C20" s="96" t="s">
        <v>61</v>
      </c>
      <c r="D20" s="97">
        <v>312470</v>
      </c>
      <c r="E20" s="208">
        <v>3.0668012459180636E-2</v>
      </c>
      <c r="F20" s="208">
        <v>9.4982715730300704E-3</v>
      </c>
      <c r="G20" s="135">
        <v>1329.6152346465267</v>
      </c>
      <c r="H20" s="208">
        <v>1.0588837586162807</v>
      </c>
      <c r="I20" s="208">
        <v>5.048979077617366E-2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1" customFormat="1" ht="18" customHeight="1">
      <c r="B21" s="95">
        <v>22</v>
      </c>
      <c r="C21" s="99" t="s">
        <v>62</v>
      </c>
      <c r="D21" s="100">
        <v>54485</v>
      </c>
      <c r="E21" s="209">
        <v>5.3475426723796106E-3</v>
      </c>
      <c r="F21" s="209">
        <v>6.8372909544489602E-3</v>
      </c>
      <c r="G21" s="136">
        <v>1207.2871403138481</v>
      </c>
      <c r="H21" s="209">
        <v>0.96146367125861065</v>
      </c>
      <c r="I21" s="209">
        <v>5.3940896281754469E-2</v>
      </c>
    </row>
    <row r="22" spans="1:457" s="102" customFormat="1" ht="18" customHeight="1">
      <c r="B22" s="95">
        <v>40</v>
      </c>
      <c r="C22" s="99" t="s">
        <v>63</v>
      </c>
      <c r="D22" s="100">
        <v>35975</v>
      </c>
      <c r="E22" s="209">
        <v>3.5308405549941543E-3</v>
      </c>
      <c r="F22" s="209">
        <v>2.3404196038003811E-3</v>
      </c>
      <c r="G22" s="136">
        <v>1218.9428002779716</v>
      </c>
      <c r="H22" s="209">
        <v>0.97074604762612082</v>
      </c>
      <c r="I22" s="209">
        <v>5.5266167033743985E-2</v>
      </c>
    </row>
    <row r="23" spans="1:457" s="102" customFormat="1" ht="18" customHeight="1">
      <c r="B23" s="95">
        <v>50</v>
      </c>
      <c r="C23" s="102" t="s">
        <v>64</v>
      </c>
      <c r="D23" s="104">
        <v>222010</v>
      </c>
      <c r="E23" s="210">
        <v>2.178962923180687E-2</v>
      </c>
      <c r="F23" s="210">
        <v>1.132450210455338E-2</v>
      </c>
      <c r="G23" s="137">
        <v>1377.5702233683173</v>
      </c>
      <c r="H23" s="210">
        <v>1.0970743248635382</v>
      </c>
      <c r="I23" s="210">
        <v>4.8836795884066309E-2</v>
      </c>
    </row>
    <row r="24" spans="1:457" s="102" customFormat="1" ht="18" hidden="1" customHeight="1">
      <c r="B24" s="95"/>
      <c r="D24" s="104"/>
      <c r="E24" s="210"/>
      <c r="F24" s="210"/>
      <c r="G24" s="137"/>
      <c r="H24" s="210"/>
      <c r="I24" s="210"/>
    </row>
    <row r="25" spans="1:457" s="98" customFormat="1" ht="18" customHeight="1">
      <c r="A25" s="8"/>
      <c r="B25" s="95">
        <v>33</v>
      </c>
      <c r="C25" s="96" t="s">
        <v>65</v>
      </c>
      <c r="D25" s="97">
        <v>300293</v>
      </c>
      <c r="E25" s="208">
        <v>2.9472875685360934E-2</v>
      </c>
      <c r="F25" s="208">
        <v>1.8048253222664457E-3</v>
      </c>
      <c r="G25" s="135">
        <v>1466.3195787447598</v>
      </c>
      <c r="H25" s="208">
        <v>1.1677528554241199</v>
      </c>
      <c r="I25" s="208">
        <v>4.7165166894706401E-2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98" customFormat="1" ht="18" hidden="1" customHeight="1">
      <c r="A26" s="8"/>
      <c r="B26" s="95"/>
      <c r="C26" s="96"/>
      <c r="D26" s="97"/>
      <c r="E26" s="208"/>
      <c r="F26" s="208"/>
      <c r="G26" s="135"/>
      <c r="H26" s="208"/>
      <c r="I26" s="20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98" customFormat="1" ht="18" customHeight="1">
      <c r="A27" s="8"/>
      <c r="B27" s="95">
        <v>7</v>
      </c>
      <c r="C27" s="96" t="s">
        <v>205</v>
      </c>
      <c r="D27" s="97">
        <v>208184</v>
      </c>
      <c r="E27" s="208">
        <v>2.0432647952770062E-2</v>
      </c>
      <c r="F27" s="208">
        <v>2.1957577155872876E-2</v>
      </c>
      <c r="G27" s="135">
        <v>1170.7745610133343</v>
      </c>
      <c r="H27" s="208">
        <v>0.93238565214522295</v>
      </c>
      <c r="I27" s="208">
        <v>4.8556339042990615E-2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98" customFormat="1" ht="18" hidden="1" customHeight="1">
      <c r="A28" s="8"/>
      <c r="B28" s="95"/>
      <c r="C28" s="96"/>
      <c r="D28" s="97"/>
      <c r="E28" s="208"/>
      <c r="F28" s="208"/>
      <c r="G28" s="135"/>
      <c r="H28" s="208"/>
      <c r="I28" s="20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98" customFormat="1" ht="18" customHeight="1">
      <c r="A29" s="8"/>
      <c r="B29" s="95"/>
      <c r="C29" s="96" t="s">
        <v>66</v>
      </c>
      <c r="D29" s="97">
        <v>363131</v>
      </c>
      <c r="E29" s="208">
        <v>3.5640240766520705E-2</v>
      </c>
      <c r="F29" s="208">
        <v>2.6750926004467379E-2</v>
      </c>
      <c r="G29" s="135">
        <v>1142.1770824303076</v>
      </c>
      <c r="H29" s="208">
        <v>0.90961108938459534</v>
      </c>
      <c r="I29" s="208">
        <v>5.1046183725393934E-2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1" customFormat="1" ht="18" customHeight="1">
      <c r="B30" s="95">
        <v>35</v>
      </c>
      <c r="C30" s="99" t="s">
        <v>67</v>
      </c>
      <c r="D30" s="100">
        <v>191208</v>
      </c>
      <c r="E30" s="209">
        <v>1.876650342847317E-2</v>
      </c>
      <c r="F30" s="209">
        <v>2.9583122435572928E-2</v>
      </c>
      <c r="G30" s="136">
        <v>1161.5276186142837</v>
      </c>
      <c r="H30" s="209">
        <v>0.92502153892805006</v>
      </c>
      <c r="I30" s="209">
        <v>5.1720442971817659E-2</v>
      </c>
    </row>
    <row r="31" spans="1:457" s="102" customFormat="1" ht="18" customHeight="1">
      <c r="B31" s="95">
        <v>38</v>
      </c>
      <c r="C31" s="99" t="s">
        <v>68</v>
      </c>
      <c r="D31" s="100">
        <v>171923</v>
      </c>
      <c r="E31" s="209">
        <v>1.6873737338047534E-2</v>
      </c>
      <c r="F31" s="209">
        <v>2.3619281240324863E-2</v>
      </c>
      <c r="G31" s="136">
        <v>1120.6559519087036</v>
      </c>
      <c r="H31" s="209">
        <v>0.89247201412238564</v>
      </c>
      <c r="I31" s="209">
        <v>5.0157773500620895E-2</v>
      </c>
    </row>
    <row r="32" spans="1:457" s="102" customFormat="1" ht="18" hidden="1" customHeight="1">
      <c r="B32" s="95"/>
      <c r="C32" s="99"/>
      <c r="D32" s="100"/>
      <c r="E32" s="209"/>
      <c r="F32" s="209"/>
      <c r="G32" s="136"/>
      <c r="H32" s="209"/>
      <c r="I32" s="209"/>
    </row>
    <row r="33" spans="1:255" s="102" customFormat="1" ht="18" customHeight="1">
      <c r="B33" s="95">
        <v>39</v>
      </c>
      <c r="C33" s="96" t="s">
        <v>69</v>
      </c>
      <c r="D33" s="97">
        <v>146342</v>
      </c>
      <c r="E33" s="208">
        <v>1.4363037345349675E-2</v>
      </c>
      <c r="F33" s="208">
        <v>9.5824163694437914E-3</v>
      </c>
      <c r="G33" s="135">
        <v>1327.3273658963255</v>
      </c>
      <c r="H33" s="208">
        <v>1.0570617374794082</v>
      </c>
      <c r="I33" s="208">
        <v>5.0911623024662012E-2</v>
      </c>
    </row>
    <row r="34" spans="1:255" s="102" customFormat="1" ht="18" hidden="1" customHeight="1">
      <c r="B34" s="95"/>
      <c r="C34" s="96"/>
      <c r="D34" s="97"/>
      <c r="E34" s="208"/>
      <c r="F34" s="208"/>
      <c r="G34" s="135"/>
      <c r="H34" s="208"/>
      <c r="I34" s="208"/>
    </row>
    <row r="35" spans="1:255" s="98" customFormat="1" ht="18" customHeight="1">
      <c r="A35" s="8"/>
      <c r="B35" s="95"/>
      <c r="C35" s="96" t="s">
        <v>70</v>
      </c>
      <c r="D35" s="97">
        <v>625559</v>
      </c>
      <c r="E35" s="208">
        <v>6.1396777949731432E-2</v>
      </c>
      <c r="F35" s="208">
        <v>7.4127635452432283E-3</v>
      </c>
      <c r="G35" s="135">
        <v>1255.0626732730248</v>
      </c>
      <c r="H35" s="208">
        <v>0.99951132188075309</v>
      </c>
      <c r="I35" s="208">
        <v>5.2206512386731907E-2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5" customFormat="1" ht="18" customHeight="1">
      <c r="B36" s="95">
        <v>5</v>
      </c>
      <c r="C36" s="99" t="s">
        <v>71</v>
      </c>
      <c r="D36" s="100">
        <v>39446</v>
      </c>
      <c r="E36" s="209">
        <v>3.8715090071521725E-3</v>
      </c>
      <c r="F36" s="209">
        <v>1.0089111953293095E-2</v>
      </c>
      <c r="G36" s="136">
        <v>1103.6401351214326</v>
      </c>
      <c r="H36" s="209">
        <v>0.87892089680202679</v>
      </c>
      <c r="I36" s="209">
        <v>5.7208956095828212E-2</v>
      </c>
    </row>
    <row r="37" spans="1:255" s="102" customFormat="1" ht="18" customHeight="1">
      <c r="B37" s="95">
        <v>9</v>
      </c>
      <c r="C37" s="99" t="s">
        <v>72</v>
      </c>
      <c r="D37" s="100">
        <v>93270</v>
      </c>
      <c r="E37" s="209">
        <v>9.1541764715581588E-3</v>
      </c>
      <c r="F37" s="209">
        <v>9.5794771878552343E-3</v>
      </c>
      <c r="G37" s="136">
        <v>1349.3305329687996</v>
      </c>
      <c r="H37" s="209">
        <v>1.0745846987422258</v>
      </c>
      <c r="I37" s="209">
        <v>5.1259780867421112E-2</v>
      </c>
    </row>
    <row r="38" spans="1:255" s="102" customFormat="1" ht="18" customHeight="1">
      <c r="B38" s="95">
        <v>24</v>
      </c>
      <c r="C38" s="99" t="s">
        <v>73</v>
      </c>
      <c r="D38" s="100">
        <v>140153</v>
      </c>
      <c r="E38" s="209">
        <v>1.3755605178710096E-2</v>
      </c>
      <c r="F38" s="209">
        <v>1.6652372784449199E-3</v>
      </c>
      <c r="G38" s="136">
        <v>1252.1720501880086</v>
      </c>
      <c r="H38" s="209">
        <v>0.99720927708068829</v>
      </c>
      <c r="I38" s="209">
        <v>5.2386032238419311E-2</v>
      </c>
    </row>
    <row r="39" spans="1:255" s="102" customFormat="1" ht="18" customHeight="1">
      <c r="B39" s="95">
        <v>34</v>
      </c>
      <c r="C39" s="102" t="s">
        <v>74</v>
      </c>
      <c r="D39" s="104">
        <v>43692</v>
      </c>
      <c r="E39" s="210">
        <v>4.2882414323503707E-3</v>
      </c>
      <c r="F39" s="210">
        <v>1.1459129106187849E-2</v>
      </c>
      <c r="G39" s="137">
        <v>1286.7775606518367</v>
      </c>
      <c r="H39" s="210">
        <v>1.0247685378607552</v>
      </c>
      <c r="I39" s="210">
        <v>5.2229052258991882E-2</v>
      </c>
    </row>
    <row r="40" spans="1:255" s="102" customFormat="1" ht="18" customHeight="1">
      <c r="B40" s="95">
        <v>37</v>
      </c>
      <c r="C40" s="102" t="s">
        <v>75</v>
      </c>
      <c r="D40" s="104">
        <v>82008</v>
      </c>
      <c r="E40" s="210">
        <v>8.0488442594568617E-3</v>
      </c>
      <c r="F40" s="210">
        <v>7.5683113819540182E-3</v>
      </c>
      <c r="G40" s="137">
        <v>1168.7048657448051</v>
      </c>
      <c r="H40" s="210">
        <v>0.93073738078970325</v>
      </c>
      <c r="I40" s="210">
        <v>5.3971613437920229E-2</v>
      </c>
    </row>
    <row r="41" spans="1:255" s="102" customFormat="1" ht="18" customHeight="1">
      <c r="B41" s="95">
        <v>40</v>
      </c>
      <c r="C41" s="99" t="s">
        <v>76</v>
      </c>
      <c r="D41" s="100">
        <v>35254</v>
      </c>
      <c r="E41" s="209">
        <v>3.4600765233012902E-3</v>
      </c>
      <c r="F41" s="209">
        <v>1.3424555149912365E-2</v>
      </c>
      <c r="G41" s="136">
        <v>1197.1925693538326</v>
      </c>
      <c r="H41" s="209">
        <v>0.95342452056205473</v>
      </c>
      <c r="I41" s="209">
        <v>5.1148224538313469E-2</v>
      </c>
    </row>
    <row r="42" spans="1:255" s="102" customFormat="1" ht="18" customHeight="1">
      <c r="B42" s="95">
        <v>42</v>
      </c>
      <c r="C42" s="99" t="s">
        <v>77</v>
      </c>
      <c r="D42" s="100">
        <v>22729</v>
      </c>
      <c r="E42" s="209">
        <v>2.2307845719099968E-3</v>
      </c>
      <c r="F42" s="209">
        <v>5.4855120548551461E-3</v>
      </c>
      <c r="G42" s="136">
        <v>1207.4316375555461</v>
      </c>
      <c r="H42" s="209">
        <v>0.96157874649121322</v>
      </c>
      <c r="I42" s="209">
        <v>5.5871788840824221E-2</v>
      </c>
    </row>
    <row r="43" spans="1:255" s="102" customFormat="1" ht="18" customHeight="1">
      <c r="B43" s="95">
        <v>47</v>
      </c>
      <c r="C43" s="99" t="s">
        <v>78</v>
      </c>
      <c r="D43" s="100">
        <v>121405</v>
      </c>
      <c r="E43" s="209">
        <v>1.1915544060571655E-2</v>
      </c>
      <c r="F43" s="209">
        <v>1.3270458623711567E-2</v>
      </c>
      <c r="G43" s="136">
        <v>1379.6179255384873</v>
      </c>
      <c r="H43" s="209">
        <v>1.0987050812763532</v>
      </c>
      <c r="I43" s="209">
        <v>4.7105640015040473E-2</v>
      </c>
    </row>
    <row r="44" spans="1:255" s="102" customFormat="1" ht="18" customHeight="1">
      <c r="B44" s="95">
        <v>49</v>
      </c>
      <c r="C44" s="99" t="s">
        <v>79</v>
      </c>
      <c r="D44" s="100">
        <v>47602</v>
      </c>
      <c r="E44" s="209">
        <v>4.6719964447208264E-3</v>
      </c>
      <c r="F44" s="209">
        <v>-4.2047570236177778E-3</v>
      </c>
      <c r="G44" s="136">
        <v>1071.9454079660518</v>
      </c>
      <c r="H44" s="209">
        <v>0.85367973609320769</v>
      </c>
      <c r="I44" s="209">
        <v>5.8046856168168182E-2</v>
      </c>
    </row>
    <row r="45" spans="1:255" s="102" customFormat="1" ht="18" hidden="1" customHeight="1">
      <c r="B45" s="95"/>
      <c r="C45" s="99"/>
      <c r="D45" s="100"/>
      <c r="E45" s="209"/>
      <c r="F45" s="209"/>
      <c r="G45" s="136"/>
      <c r="H45" s="209"/>
      <c r="I45" s="209"/>
    </row>
    <row r="46" spans="1:255" s="98" customFormat="1" ht="18" customHeight="1">
      <c r="A46" s="8"/>
      <c r="B46" s="95"/>
      <c r="C46" s="96" t="s">
        <v>80</v>
      </c>
      <c r="D46" s="97">
        <v>392946</v>
      </c>
      <c r="E46" s="208">
        <v>3.8566495419672914E-2</v>
      </c>
      <c r="F46" s="208">
        <v>1.6262433468336335E-2</v>
      </c>
      <c r="G46" s="135">
        <v>1167.4448256503435</v>
      </c>
      <c r="H46" s="208">
        <v>0.92973390553124979</v>
      </c>
      <c r="I46" s="208">
        <v>5.4362212231551688E-2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1" customFormat="1" ht="18" customHeight="1">
      <c r="B47" s="95">
        <v>2</v>
      </c>
      <c r="C47" s="99" t="s">
        <v>81</v>
      </c>
      <c r="D47" s="100">
        <v>74924</v>
      </c>
      <c r="E47" s="209">
        <v>7.3535704723386251E-3</v>
      </c>
      <c r="F47" s="209">
        <v>1.2459122726412808E-2</v>
      </c>
      <c r="G47" s="136">
        <v>1132.7060794938866</v>
      </c>
      <c r="H47" s="209">
        <v>0.90206853803149711</v>
      </c>
      <c r="I47" s="209">
        <v>5.6343016561536174E-2</v>
      </c>
    </row>
    <row r="48" spans="1:255" s="102" customFormat="1" ht="18" customHeight="1">
      <c r="B48" s="95">
        <v>13</v>
      </c>
      <c r="C48" s="99" t="s">
        <v>82</v>
      </c>
      <c r="D48" s="100">
        <v>102894</v>
      </c>
      <c r="E48" s="209">
        <v>1.0098743796124212E-2</v>
      </c>
      <c r="F48" s="209">
        <v>1.3564230621472273E-2</v>
      </c>
      <c r="G48" s="136">
        <v>1171.3645417614246</v>
      </c>
      <c r="H48" s="209">
        <v>0.93285550313351673</v>
      </c>
      <c r="I48" s="209">
        <v>5.4720544115890446E-2</v>
      </c>
    </row>
    <row r="49" spans="1:255" s="105" customFormat="1" ht="18" customHeight="1">
      <c r="B49" s="95">
        <v>16</v>
      </c>
      <c r="C49" s="102" t="s">
        <v>83</v>
      </c>
      <c r="D49" s="100">
        <v>45296</v>
      </c>
      <c r="E49" s="209">
        <v>4.4456693197780462E-3</v>
      </c>
      <c r="F49" s="209">
        <v>8.6623466274744487E-3</v>
      </c>
      <c r="G49" s="136">
        <v>1072.5869774373016</v>
      </c>
      <c r="H49" s="209">
        <v>0.85419067149423822</v>
      </c>
      <c r="I49" s="209">
        <v>5.6505325409960339E-2</v>
      </c>
    </row>
    <row r="50" spans="1:255" s="102" customFormat="1" ht="18" customHeight="1">
      <c r="B50" s="95">
        <v>19</v>
      </c>
      <c r="C50" s="102" t="s">
        <v>84</v>
      </c>
      <c r="D50" s="104">
        <v>45301</v>
      </c>
      <c r="E50" s="210">
        <v>4.446160055087983E-3</v>
      </c>
      <c r="F50" s="210">
        <v>2.0315772877767424E-2</v>
      </c>
      <c r="G50" s="137">
        <v>1330.8323206993218</v>
      </c>
      <c r="H50" s="210">
        <v>1.0598530259806742</v>
      </c>
      <c r="I50" s="210">
        <v>5.1532284966142594E-2</v>
      </c>
    </row>
    <row r="51" spans="1:255" s="102" customFormat="1" ht="18" customHeight="1">
      <c r="B51" s="95">
        <v>45</v>
      </c>
      <c r="C51" s="99" t="s">
        <v>85</v>
      </c>
      <c r="D51" s="100">
        <v>124531</v>
      </c>
      <c r="E51" s="209">
        <v>1.2222351776344046E-2</v>
      </c>
      <c r="F51" s="209">
        <v>2.2145067428364973E-2</v>
      </c>
      <c r="G51" s="136">
        <v>1160.1736620600489</v>
      </c>
      <c r="H51" s="209">
        <v>0.92394327014186817</v>
      </c>
      <c r="I51" s="209">
        <v>5.2868780187918629E-2</v>
      </c>
    </row>
    <row r="52" spans="1:255" s="102" customFormat="1" ht="18" hidden="1" customHeight="1">
      <c r="B52" s="95"/>
      <c r="C52" s="99"/>
      <c r="D52" s="100"/>
      <c r="E52" s="209"/>
      <c r="F52" s="209"/>
      <c r="G52" s="136"/>
      <c r="H52" s="209"/>
      <c r="I52" s="209"/>
    </row>
    <row r="53" spans="1:255" s="98" customFormat="1" ht="18" customHeight="1">
      <c r="A53" s="8"/>
      <c r="B53" s="95"/>
      <c r="C53" s="96" t="s">
        <v>86</v>
      </c>
      <c r="D53" s="97">
        <v>1785072</v>
      </c>
      <c r="E53" s="208">
        <v>0.17519957223584504</v>
      </c>
      <c r="F53" s="208">
        <v>8.761460424239198E-3</v>
      </c>
      <c r="G53" s="135">
        <v>1306.1170895459679</v>
      </c>
      <c r="H53" s="208">
        <v>1.0401702213791677</v>
      </c>
      <c r="I53" s="208">
        <v>5.0629527795757356E-2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1" customFormat="1" ht="18" customHeight="1">
      <c r="B54" s="95">
        <v>8</v>
      </c>
      <c r="C54" s="102" t="s">
        <v>87</v>
      </c>
      <c r="D54" s="104">
        <v>1334601</v>
      </c>
      <c r="E54" s="210">
        <v>0.13098716707535105</v>
      </c>
      <c r="F54" s="210">
        <v>6.621552516099527E-3</v>
      </c>
      <c r="G54" s="137">
        <v>1346.0408676825507</v>
      </c>
      <c r="H54" s="210">
        <v>1.0719648632799623</v>
      </c>
      <c r="I54" s="210">
        <v>4.9716381603474913E-2</v>
      </c>
    </row>
    <row r="55" spans="1:255" s="102" customFormat="1" ht="18" customHeight="1">
      <c r="B55" s="95">
        <v>17</v>
      </c>
      <c r="C55" s="102" t="s">
        <v>209</v>
      </c>
      <c r="D55" s="104">
        <v>167383</v>
      </c>
      <c r="E55" s="210">
        <v>1.6428149676625061E-2</v>
      </c>
      <c r="F55" s="210">
        <v>1.6135984216117727E-2</v>
      </c>
      <c r="G55" s="137">
        <v>1177.9761786441877</v>
      </c>
      <c r="H55" s="210">
        <v>0.93812090227350742</v>
      </c>
      <c r="I55" s="210">
        <v>5.4887350559233106E-2</v>
      </c>
    </row>
    <row r="56" spans="1:255" s="105" customFormat="1" ht="18" customHeight="1">
      <c r="B56" s="95">
        <v>25</v>
      </c>
      <c r="C56" s="102" t="s">
        <v>206</v>
      </c>
      <c r="D56" s="100">
        <v>102537</v>
      </c>
      <c r="E56" s="209">
        <v>1.0063705294994736E-2</v>
      </c>
      <c r="F56" s="209">
        <v>1.0953798828702732E-2</v>
      </c>
      <c r="G56" s="136">
        <v>1129.8033725386933</v>
      </c>
      <c r="H56" s="209">
        <v>0.89975686983547665</v>
      </c>
      <c r="I56" s="209">
        <v>5.5463624965842673E-2</v>
      </c>
    </row>
    <row r="57" spans="1:255" s="102" customFormat="1" ht="18" customHeight="1">
      <c r="B57" s="95">
        <v>43</v>
      </c>
      <c r="C57" s="102" t="s">
        <v>88</v>
      </c>
      <c r="D57" s="104">
        <v>180551</v>
      </c>
      <c r="E57" s="210">
        <v>1.7720550188874206E-2</v>
      </c>
      <c r="F57" s="210">
        <v>1.6644612742475751E-2</v>
      </c>
      <c r="G57" s="137">
        <v>1229.93349302967</v>
      </c>
      <c r="H57" s="210">
        <v>0.97949885501540213</v>
      </c>
      <c r="I57" s="210">
        <v>5.3792277242803888E-2</v>
      </c>
    </row>
    <row r="58" spans="1:255" s="102" customFormat="1" ht="18" hidden="1" customHeight="1">
      <c r="B58" s="95"/>
      <c r="D58" s="104"/>
      <c r="E58" s="210"/>
      <c r="F58" s="210"/>
      <c r="G58" s="137"/>
      <c r="H58" s="210"/>
      <c r="I58" s="210"/>
    </row>
    <row r="59" spans="1:255" s="98" customFormat="1" ht="18" customHeight="1">
      <c r="A59" s="8"/>
      <c r="B59" s="95"/>
      <c r="C59" s="96" t="s">
        <v>89</v>
      </c>
      <c r="D59" s="97">
        <v>1045996</v>
      </c>
      <c r="E59" s="208">
        <v>0.10266143425049799</v>
      </c>
      <c r="F59" s="208">
        <v>1.4727181890057839E-2</v>
      </c>
      <c r="G59" s="135">
        <v>1158.5504667704274</v>
      </c>
      <c r="H59" s="208">
        <v>0.92265058404407418</v>
      </c>
      <c r="I59" s="208">
        <v>5.1442541002143294E-2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1" customFormat="1" ht="18" customHeight="1">
      <c r="B60" s="95">
        <v>3</v>
      </c>
      <c r="C60" s="102" t="s">
        <v>201</v>
      </c>
      <c r="D60" s="104">
        <v>341339</v>
      </c>
      <c r="E60" s="210">
        <v>3.350141999169283E-2</v>
      </c>
      <c r="F60" s="210">
        <v>1.926011305238462E-2</v>
      </c>
      <c r="G60" s="137">
        <v>1087.4585998084012</v>
      </c>
      <c r="H60" s="210">
        <v>0.86603418756016115</v>
      </c>
      <c r="I60" s="210">
        <v>5.1193395611881742E-2</v>
      </c>
    </row>
    <row r="61" spans="1:255" s="102" customFormat="1" ht="18" customHeight="1">
      <c r="B61" s="95">
        <v>12</v>
      </c>
      <c r="C61" s="102" t="s">
        <v>208</v>
      </c>
      <c r="D61" s="104">
        <v>138569</v>
      </c>
      <c r="E61" s="210">
        <v>1.3600140232522168E-2</v>
      </c>
      <c r="F61" s="210">
        <v>1.5469961453340897E-2</v>
      </c>
      <c r="G61" s="137">
        <v>1129.5324914663452</v>
      </c>
      <c r="H61" s="210">
        <v>0.89954114459365331</v>
      </c>
      <c r="I61" s="210">
        <v>5.3975341840644342E-2</v>
      </c>
    </row>
    <row r="62" spans="1:255" s="102" customFormat="1" ht="18" customHeight="1">
      <c r="B62" s="95">
        <v>46</v>
      </c>
      <c r="C62" s="102" t="s">
        <v>90</v>
      </c>
      <c r="D62" s="104">
        <v>566088</v>
      </c>
      <c r="E62" s="210">
        <v>5.5559874026282999E-2</v>
      </c>
      <c r="F62" s="210">
        <v>1.183266960755569E-2</v>
      </c>
      <c r="G62" s="137">
        <v>1208.520468955357</v>
      </c>
      <c r="H62" s="210">
        <v>0.96244587395417258</v>
      </c>
      <c r="I62" s="210">
        <v>5.1294695582498884E-2</v>
      </c>
    </row>
    <row r="63" spans="1:255" s="102" customFormat="1" ht="18" hidden="1" customHeight="1">
      <c r="B63" s="95"/>
      <c r="D63" s="104"/>
      <c r="E63" s="210"/>
      <c r="F63" s="210"/>
      <c r="G63" s="137"/>
      <c r="H63" s="210"/>
      <c r="I63" s="210"/>
    </row>
    <row r="64" spans="1:255" s="98" customFormat="1" ht="18" customHeight="1">
      <c r="A64" s="8"/>
      <c r="B64" s="95"/>
      <c r="C64" s="96" t="s">
        <v>91</v>
      </c>
      <c r="D64" s="97">
        <v>239239</v>
      </c>
      <c r="E64" s="208">
        <v>2.3480604962786561E-2</v>
      </c>
      <c r="F64" s="208">
        <v>1.6666879146002955E-2</v>
      </c>
      <c r="G64" s="135">
        <v>1055.1962348112138</v>
      </c>
      <c r="H64" s="208">
        <v>0.84034096938704506</v>
      </c>
      <c r="I64" s="208">
        <v>5.6655226478134812E-2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1" customFormat="1" ht="18" customHeight="1">
      <c r="B65" s="95">
        <v>6</v>
      </c>
      <c r="C65" s="102" t="s">
        <v>92</v>
      </c>
      <c r="D65" s="104">
        <v>140703</v>
      </c>
      <c r="E65" s="210">
        <v>1.3809586062803128E-2</v>
      </c>
      <c r="F65" s="210">
        <v>1.9668234424483177E-2</v>
      </c>
      <c r="G65" s="137">
        <v>1061.0551256902838</v>
      </c>
      <c r="H65" s="210">
        <v>0.84500689395957873</v>
      </c>
      <c r="I65" s="210">
        <v>5.6139809655029849E-2</v>
      </c>
    </row>
    <row r="66" spans="1:255" s="102" customFormat="1" ht="18" customHeight="1">
      <c r="B66" s="95">
        <v>10</v>
      </c>
      <c r="C66" s="99" t="s">
        <v>93</v>
      </c>
      <c r="D66" s="100">
        <v>98536</v>
      </c>
      <c r="E66" s="209">
        <v>9.6710188999834332E-3</v>
      </c>
      <c r="F66" s="209">
        <v>1.2411638993917506E-2</v>
      </c>
      <c r="G66" s="136">
        <v>1046.8301196517007</v>
      </c>
      <c r="H66" s="209">
        <v>0.83367833253219814</v>
      </c>
      <c r="I66" s="209">
        <v>5.7336603563244992E-2</v>
      </c>
    </row>
    <row r="67" spans="1:255" s="102" customFormat="1" ht="18" hidden="1" customHeight="1">
      <c r="B67" s="95"/>
      <c r="C67" s="99"/>
      <c r="D67" s="100"/>
      <c r="E67" s="209"/>
      <c r="F67" s="209"/>
      <c r="G67" s="136"/>
      <c r="H67" s="209"/>
      <c r="I67" s="209"/>
    </row>
    <row r="68" spans="1:255" s="98" customFormat="1" ht="18" customHeight="1">
      <c r="A68" s="8"/>
      <c r="B68" s="95"/>
      <c r="C68" s="96" t="s">
        <v>94</v>
      </c>
      <c r="D68" s="97">
        <v>777539</v>
      </c>
      <c r="E68" s="208">
        <v>7.6313168430565667E-2</v>
      </c>
      <c r="F68" s="208">
        <v>6.482587753759983E-3</v>
      </c>
      <c r="G68" s="135">
        <v>1075.7442457162927</v>
      </c>
      <c r="H68" s="208">
        <v>0.85670506815208547</v>
      </c>
      <c r="I68" s="208">
        <v>5.2559453889860608E-2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1" customFormat="1" ht="18" customHeight="1">
      <c r="B69" s="95">
        <v>15</v>
      </c>
      <c r="C69" s="102" t="s">
        <v>200</v>
      </c>
      <c r="D69" s="104">
        <v>306778</v>
      </c>
      <c r="E69" s="210">
        <v>3.0109359382348762E-2</v>
      </c>
      <c r="F69" s="210">
        <v>6.700882074976322E-3</v>
      </c>
      <c r="G69" s="137">
        <v>1127.2083401352124</v>
      </c>
      <c r="H69" s="210">
        <v>0.89769022860459502</v>
      </c>
      <c r="I69" s="210">
        <v>5.224953284597178E-2</v>
      </c>
    </row>
    <row r="70" spans="1:255" s="102" customFormat="1" ht="18" customHeight="1">
      <c r="B70" s="95">
        <v>27</v>
      </c>
      <c r="C70" s="102" t="s">
        <v>95</v>
      </c>
      <c r="D70" s="104">
        <v>112867</v>
      </c>
      <c r="E70" s="210">
        <v>1.1077564445323842E-2</v>
      </c>
      <c r="F70" s="210">
        <v>-4.3138431137301758E-3</v>
      </c>
      <c r="G70" s="137">
        <v>975.37049341260092</v>
      </c>
      <c r="H70" s="210">
        <v>0.7767690585936452</v>
      </c>
      <c r="I70" s="210">
        <v>5.7553319669978453E-2</v>
      </c>
    </row>
    <row r="71" spans="1:255" s="102" customFormat="1" ht="18" customHeight="1">
      <c r="B71" s="95">
        <v>32</v>
      </c>
      <c r="C71" s="102" t="s">
        <v>207</v>
      </c>
      <c r="D71" s="104">
        <v>108002</v>
      </c>
      <c r="E71" s="210">
        <v>1.0600078988755488E-2</v>
      </c>
      <c r="F71" s="210">
        <v>9.940246308643319E-3</v>
      </c>
      <c r="G71" s="137">
        <v>931.0390540915912</v>
      </c>
      <c r="H71" s="210">
        <v>0.74146422763961384</v>
      </c>
      <c r="I71" s="210">
        <v>4.9741797270395516E-2</v>
      </c>
    </row>
    <row r="72" spans="1:255" s="102" customFormat="1" ht="18" customHeight="1">
      <c r="B72" s="106">
        <v>36</v>
      </c>
      <c r="C72" s="107" t="s">
        <v>96</v>
      </c>
      <c r="D72" s="104">
        <v>249892</v>
      </c>
      <c r="E72" s="210">
        <v>2.4526165614137573E-2</v>
      </c>
      <c r="F72" s="210">
        <v>9.6646464646463759E-3</v>
      </c>
      <c r="G72" s="137">
        <v>1120.440684375651</v>
      </c>
      <c r="H72" s="210">
        <v>0.892300578590837</v>
      </c>
      <c r="I72" s="210">
        <v>5.1569949685008387E-2</v>
      </c>
    </row>
    <row r="73" spans="1:255" s="102" customFormat="1" ht="18" hidden="1" customHeight="1">
      <c r="B73" s="106"/>
      <c r="C73" s="107"/>
      <c r="D73" s="104"/>
      <c r="E73" s="210"/>
      <c r="F73" s="210"/>
      <c r="G73" s="137"/>
      <c r="H73" s="210"/>
      <c r="I73" s="210"/>
    </row>
    <row r="74" spans="1:255" s="98" customFormat="1" ht="18" customHeight="1">
      <c r="A74" s="8"/>
      <c r="B74" s="95">
        <v>28</v>
      </c>
      <c r="C74" s="96" t="s">
        <v>97</v>
      </c>
      <c r="D74" s="97">
        <v>1249897</v>
      </c>
      <c r="E74" s="208">
        <v>0.12267371833677633</v>
      </c>
      <c r="F74" s="208">
        <v>1.8774712416952832E-2</v>
      </c>
      <c r="G74" s="135">
        <v>1459.949740666631</v>
      </c>
      <c r="H74" s="208">
        <v>1.1626800208850818</v>
      </c>
      <c r="I74" s="208">
        <v>4.76067389257957E-2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98" customFormat="1" ht="18" hidden="1" customHeight="1">
      <c r="A75" s="8"/>
      <c r="B75" s="95"/>
      <c r="C75" s="96"/>
      <c r="D75" s="97"/>
      <c r="E75" s="208"/>
      <c r="F75" s="208"/>
      <c r="G75" s="135"/>
      <c r="H75" s="208"/>
      <c r="I75" s="20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98" customFormat="1" ht="18" customHeight="1">
      <c r="A76" s="8"/>
      <c r="B76" s="95">
        <v>30</v>
      </c>
      <c r="C76" s="96" t="s">
        <v>98</v>
      </c>
      <c r="D76" s="97">
        <v>262032</v>
      </c>
      <c r="E76" s="208">
        <v>2.5717670946663745E-2</v>
      </c>
      <c r="F76" s="208">
        <v>1.6620885516085426E-2</v>
      </c>
      <c r="G76" s="135">
        <v>1113.6187195457046</v>
      </c>
      <c r="H76" s="208">
        <v>0.88686767772444297</v>
      </c>
      <c r="I76" s="208">
        <v>5.2928389641814677E-2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98" customFormat="1" ht="18" hidden="1" customHeight="1">
      <c r="A77" s="8"/>
      <c r="B77" s="95"/>
      <c r="C77" s="96"/>
      <c r="D77" s="97"/>
      <c r="E77" s="208"/>
      <c r="F77" s="208"/>
      <c r="G77" s="135"/>
      <c r="H77" s="208"/>
      <c r="I77" s="20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98" customFormat="1" ht="18" customHeight="1">
      <c r="A78" s="8"/>
      <c r="B78" s="95">
        <v>31</v>
      </c>
      <c r="C78" s="96" t="s">
        <v>99</v>
      </c>
      <c r="D78" s="97">
        <v>144676</v>
      </c>
      <c r="E78" s="208">
        <v>1.4199524340078784E-2</v>
      </c>
      <c r="F78" s="208">
        <v>1.2818089537610655E-2</v>
      </c>
      <c r="G78" s="135">
        <v>1439.8090971550216</v>
      </c>
      <c r="H78" s="208">
        <v>1.1466403428287506</v>
      </c>
      <c r="I78" s="208">
        <v>4.9595063914938731E-2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98" customFormat="1" ht="18" hidden="1" customHeight="1">
      <c r="A79" s="8"/>
      <c r="B79" s="95"/>
      <c r="C79" s="96"/>
      <c r="D79" s="97"/>
      <c r="E79" s="208"/>
      <c r="F79" s="208"/>
      <c r="G79" s="135"/>
      <c r="H79" s="208"/>
      <c r="I79" s="20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98" customFormat="1" ht="18" customHeight="1">
      <c r="A80" s="8"/>
      <c r="B80" s="95"/>
      <c r="C80" s="96" t="s">
        <v>100</v>
      </c>
      <c r="D80" s="97">
        <v>577777</v>
      </c>
      <c r="E80" s="208">
        <v>5.6707115033852881E-2</v>
      </c>
      <c r="F80" s="208">
        <v>8.3772996123754329E-3</v>
      </c>
      <c r="G80" s="135">
        <v>1552.6982783669134</v>
      </c>
      <c r="H80" s="208">
        <v>1.2365434346360138</v>
      </c>
      <c r="I80" s="208">
        <v>4.86967273336254E-2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1" customFormat="1" ht="18" customHeight="1">
      <c r="B81" s="95">
        <v>1</v>
      </c>
      <c r="C81" s="102" t="s">
        <v>202</v>
      </c>
      <c r="D81" s="100">
        <v>82566</v>
      </c>
      <c r="E81" s="209">
        <v>8.1036103200457909E-3</v>
      </c>
      <c r="F81" s="210">
        <v>1.3826129666011822E-2</v>
      </c>
      <c r="G81" s="136">
        <v>1576.1533673667127</v>
      </c>
      <c r="H81" s="209">
        <v>1.2552226827008792</v>
      </c>
      <c r="I81" s="210">
        <v>4.8087022046178429E-2</v>
      </c>
    </row>
    <row r="82" spans="1:255" s="102" customFormat="1" ht="18" customHeight="1">
      <c r="B82" s="95">
        <v>20</v>
      </c>
      <c r="C82" s="102" t="s">
        <v>204</v>
      </c>
      <c r="D82" s="100">
        <v>194645</v>
      </c>
      <c r="E82" s="209">
        <v>1.9103834880523619E-2</v>
      </c>
      <c r="F82" s="210">
        <v>5.818550116525989E-3</v>
      </c>
      <c r="G82" s="136">
        <v>1523.5772946132699</v>
      </c>
      <c r="H82" s="209">
        <v>1.2133519609463645</v>
      </c>
      <c r="I82" s="210">
        <v>4.9747257220023045E-2</v>
      </c>
    </row>
    <row r="83" spans="1:255" s="102" customFormat="1" ht="18" customHeight="1">
      <c r="B83" s="95">
        <v>48</v>
      </c>
      <c r="C83" s="102" t="s">
        <v>203</v>
      </c>
      <c r="D83" s="100">
        <v>300566</v>
      </c>
      <c r="E83" s="209">
        <v>2.9499669833283476E-2</v>
      </c>
      <c r="F83" s="210">
        <v>8.549819138441217E-3</v>
      </c>
      <c r="G83" s="136">
        <v>1565.1137245729731</v>
      </c>
      <c r="H83" s="209">
        <v>1.2464308923012124</v>
      </c>
      <c r="I83" s="210">
        <v>4.8144728429285966E-2</v>
      </c>
    </row>
    <row r="84" spans="1:255" s="102" customFormat="1" ht="18" hidden="1" customHeight="1">
      <c r="B84" s="95"/>
      <c r="D84" s="100"/>
      <c r="E84" s="209"/>
      <c r="F84" s="210"/>
      <c r="G84" s="136"/>
      <c r="H84" s="209"/>
      <c r="I84" s="210"/>
    </row>
    <row r="85" spans="1:255" s="98" customFormat="1" ht="18" customHeight="1">
      <c r="A85" s="8"/>
      <c r="B85" s="95">
        <v>26</v>
      </c>
      <c r="C85" s="96" t="s">
        <v>101</v>
      </c>
      <c r="D85" s="97">
        <v>73504</v>
      </c>
      <c r="E85" s="208">
        <v>7.2142016443166174E-3</v>
      </c>
      <c r="F85" s="208">
        <v>1.3862260169105856E-2</v>
      </c>
      <c r="G85" s="135">
        <v>1242.7414410100127</v>
      </c>
      <c r="H85" s="208">
        <v>0.9896988946540819</v>
      </c>
      <c r="I85" s="208">
        <v>5.2552511498119348E-2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98" customFormat="1" ht="18" hidden="1" customHeight="1">
      <c r="A86" s="8"/>
      <c r="B86" s="95"/>
      <c r="C86" s="96"/>
      <c r="D86" s="97"/>
      <c r="E86" s="208"/>
      <c r="F86" s="208"/>
      <c r="G86" s="135"/>
      <c r="H86" s="208"/>
      <c r="I86" s="20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98" customFormat="1" ht="18" customHeight="1">
      <c r="A87" s="8"/>
      <c r="B87" s="95">
        <v>51</v>
      </c>
      <c r="C87" s="102" t="s">
        <v>102</v>
      </c>
      <c r="D87" s="100">
        <v>9150</v>
      </c>
      <c r="E87" s="209">
        <v>8.9804561718405873E-4</v>
      </c>
      <c r="F87" s="210">
        <v>2.1661456007145974E-2</v>
      </c>
      <c r="G87" s="136">
        <v>1277.6369683060109</v>
      </c>
      <c r="H87" s="209">
        <v>1.0174891200811444</v>
      </c>
      <c r="I87" s="210">
        <v>5.6951330900565367E-2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98" customFormat="1" ht="18" customHeight="1">
      <c r="A88" s="8"/>
      <c r="B88" s="95">
        <v>52</v>
      </c>
      <c r="C88" s="102" t="s">
        <v>103</v>
      </c>
      <c r="D88" s="100">
        <v>8763</v>
      </c>
      <c r="E88" s="209">
        <v>8.6006270419496241E-4</v>
      </c>
      <c r="F88" s="210">
        <v>2.7194936115344071E-2</v>
      </c>
      <c r="G88" s="136">
        <v>1222.7869314161817</v>
      </c>
      <c r="H88" s="209">
        <v>0.97380745059607388</v>
      </c>
      <c r="I88" s="210">
        <v>5.5717446463004583E-2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98" customFormat="1" ht="18" hidden="1" customHeight="1">
      <c r="A89" s="8"/>
      <c r="B89" s="95"/>
      <c r="C89" s="102"/>
      <c r="D89" s="100"/>
      <c r="E89" s="209"/>
      <c r="F89" s="210"/>
      <c r="G89" s="136"/>
      <c r="H89" s="209"/>
      <c r="I89" s="210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5"/>
      <c r="C90" s="237" t="s">
        <v>45</v>
      </c>
      <c r="D90" s="238">
        <v>10188792</v>
      </c>
      <c r="E90" s="240">
        <v>1</v>
      </c>
      <c r="F90" s="240">
        <v>1.3211296010119389E-2</v>
      </c>
      <c r="G90" s="239">
        <v>1255.6762948031521</v>
      </c>
      <c r="H90" s="240">
        <v>1</v>
      </c>
      <c r="I90" s="240">
        <v>5.0695275140937079E-2</v>
      </c>
    </row>
    <row r="91" spans="1:255" ht="18" customHeight="1">
      <c r="B91" s="108"/>
      <c r="D91" s="88"/>
      <c r="E91" s="109"/>
      <c r="F91" s="109"/>
      <c r="G91" s="110"/>
      <c r="H91" s="109"/>
      <c r="I91" s="109"/>
    </row>
    <row r="92" spans="1:255" ht="18" customHeight="1">
      <c r="B92" s="108"/>
      <c r="D92" s="89"/>
      <c r="E92" s="109"/>
      <c r="G92" s="110"/>
      <c r="H92" s="109"/>
      <c r="I92" s="109"/>
    </row>
    <row r="93" spans="1:255" ht="18" customHeight="1">
      <c r="B93" s="108"/>
      <c r="D93" s="89"/>
      <c r="I93" s="109"/>
    </row>
    <row r="94" spans="1:255" ht="18" customHeight="1">
      <c r="B94" s="108"/>
      <c r="D94" s="89"/>
      <c r="I94" s="109"/>
    </row>
    <row r="95" spans="1:255" ht="18" customHeight="1">
      <c r="B95" s="108"/>
      <c r="D95" s="89"/>
      <c r="I95" s="109"/>
    </row>
    <row r="96" spans="1:255" ht="18" customHeight="1">
      <c r="B96" s="108"/>
      <c r="D96" s="89"/>
      <c r="I96" s="109"/>
    </row>
    <row r="97" spans="2:9" ht="18" customHeight="1">
      <c r="B97" s="111"/>
      <c r="C97" s="112"/>
      <c r="D97" s="113"/>
      <c r="E97" s="112"/>
      <c r="F97" s="112"/>
      <c r="G97" s="112"/>
      <c r="H97" s="112"/>
      <c r="I97" s="112"/>
    </row>
    <row r="98" spans="2:9" ht="18" customHeight="1">
      <c r="B98" s="111"/>
      <c r="C98" s="112"/>
      <c r="D98" s="113"/>
      <c r="E98" s="112"/>
      <c r="F98" s="112"/>
      <c r="G98" s="112"/>
      <c r="H98" s="112"/>
      <c r="I98" s="112"/>
    </row>
    <row r="99" spans="2:9" ht="18" customHeight="1">
      <c r="D99" s="89"/>
    </row>
    <row r="100" spans="2:9" ht="18" customHeight="1">
      <c r="D100" s="89"/>
    </row>
    <row r="101" spans="2:9" ht="18" customHeight="1">
      <c r="D101" s="89"/>
    </row>
    <row r="102" spans="2:9" ht="18" customHeight="1">
      <c r="D102" s="89"/>
    </row>
    <row r="103" spans="2:9" ht="18" customHeight="1">
      <c r="D103" s="89"/>
    </row>
    <row r="104" spans="2:9" ht="18" customHeight="1">
      <c r="D104" s="89"/>
    </row>
    <row r="105" spans="2:9" ht="18" customHeight="1">
      <c r="D105" s="89"/>
    </row>
    <row r="106" spans="2:9" ht="18" customHeight="1">
      <c r="D106" s="89"/>
    </row>
    <row r="107" spans="2:9" ht="18" customHeight="1">
      <c r="D107" s="89"/>
    </row>
    <row r="108" spans="2:9" ht="18" customHeight="1">
      <c r="D108" s="89"/>
    </row>
    <row r="109" spans="2:9" ht="18" customHeight="1">
      <c r="D109" s="89"/>
    </row>
    <row r="110" spans="2:9" ht="18" customHeight="1">
      <c r="D110" s="89"/>
    </row>
    <row r="111" spans="2:9" ht="18" customHeight="1">
      <c r="D111" s="89"/>
    </row>
    <row r="112" spans="2:9" ht="18" customHeight="1">
      <c r="D112" s="89"/>
    </row>
    <row r="113" spans="4:4" ht="18" customHeight="1">
      <c r="D113" s="89"/>
    </row>
    <row r="114" spans="4:4">
      <c r="D114" s="89"/>
    </row>
    <row r="115" spans="4:4">
      <c r="D115" s="89"/>
    </row>
    <row r="116" spans="4:4">
      <c r="D116" s="89"/>
    </row>
    <row r="117" spans="4:4">
      <c r="D117" s="89"/>
    </row>
    <row r="118" spans="4:4">
      <c r="D118" s="89"/>
    </row>
    <row r="119" spans="4:4">
      <c r="D119" s="89"/>
    </row>
    <row r="120" spans="4:4">
      <c r="D120" s="89"/>
    </row>
  </sheetData>
  <mergeCells count="5">
    <mergeCell ref="D7:F7"/>
    <mergeCell ref="G7:I7"/>
    <mergeCell ref="C7:C8"/>
    <mergeCell ref="B7:B8"/>
    <mergeCell ref="B3:I3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2"/>
  <sheetViews>
    <sheetView showGridLines="0" showRowColHeaders="0" zoomScaleNormal="100" workbookViewId="0">
      <pane ySplit="5" topLeftCell="A54" activePane="bottomLeft" state="frozen"/>
      <selection activeCell="Q29" sqref="Q29"/>
      <selection pane="bottomLeft" activeCell="L72" sqref="L72"/>
    </sheetView>
  </sheetViews>
  <sheetFormatPr baseColWidth="10" defaultColWidth="10.28515625" defaultRowHeight="15.75"/>
  <cols>
    <col min="1" max="1" width="2.7109375" style="119" customWidth="1"/>
    <col min="2" max="2" width="7" style="132" customWidth="1"/>
    <col min="3" max="3" width="27.42578125" style="115" customWidth="1"/>
    <col min="4" max="4" width="20.7109375" style="116" customWidth="1"/>
    <col min="5" max="5" width="20.7109375" style="117" customWidth="1"/>
    <col min="6" max="7" width="20.7109375" style="118" customWidth="1"/>
    <col min="8" max="16384" width="10.28515625" style="119"/>
  </cols>
  <sheetData>
    <row r="1" spans="1:10">
      <c r="B1" s="114"/>
    </row>
    <row r="2" spans="1:10" s="115" customFormat="1" ht="22.7" customHeight="1">
      <c r="B2" s="120"/>
      <c r="C2" s="523" t="s">
        <v>152</v>
      </c>
      <c r="D2" s="524"/>
      <c r="E2" s="524"/>
      <c r="F2" s="524"/>
      <c r="G2" s="524"/>
    </row>
    <row r="3" spans="1:10" s="115" customFormat="1" ht="18.95" customHeight="1">
      <c r="A3" s="224"/>
      <c r="B3" s="225"/>
      <c r="C3" s="525" t="s">
        <v>142</v>
      </c>
      <c r="D3" s="526"/>
      <c r="E3" s="526"/>
      <c r="F3" s="526"/>
      <c r="G3" s="526"/>
    </row>
    <row r="4" spans="1:10" ht="19.7" customHeight="1">
      <c r="A4" s="224"/>
      <c r="B4" s="531" t="s">
        <v>157</v>
      </c>
      <c r="C4" s="527" t="str">
        <f>'Pensiones - mínimos'!$B$3</f>
        <v xml:space="preserve">  1 de Julio de 2024</v>
      </c>
      <c r="D4" s="529" t="s">
        <v>153</v>
      </c>
      <c r="E4" s="226" t="s">
        <v>154</v>
      </c>
      <c r="F4" s="226"/>
      <c r="G4" s="226"/>
      <c r="I4" s="7" t="s">
        <v>168</v>
      </c>
      <c r="J4" s="7"/>
    </row>
    <row r="5" spans="1:10" ht="19.7" customHeight="1">
      <c r="A5" s="224"/>
      <c r="B5" s="532"/>
      <c r="C5" s="528"/>
      <c r="D5" s="530"/>
      <c r="E5" s="226" t="s">
        <v>4</v>
      </c>
      <c r="F5" s="226" t="s">
        <v>3</v>
      </c>
      <c r="G5" s="226" t="s">
        <v>6</v>
      </c>
    </row>
    <row r="6" spans="1:10">
      <c r="B6" s="121">
        <v>4</v>
      </c>
      <c r="C6" s="123" t="s">
        <v>53</v>
      </c>
      <c r="D6" s="124">
        <v>35179</v>
      </c>
      <c r="E6" s="211">
        <v>0.37142670563074459</v>
      </c>
      <c r="F6" s="211">
        <v>0.22915091730432377</v>
      </c>
      <c r="G6" s="211">
        <v>0.30461173455250762</v>
      </c>
    </row>
    <row r="7" spans="1:10">
      <c r="B7" s="122">
        <v>11</v>
      </c>
      <c r="C7" s="123" t="s">
        <v>54</v>
      </c>
      <c r="D7" s="124">
        <v>65144</v>
      </c>
      <c r="E7" s="211">
        <v>0.35149990006722748</v>
      </c>
      <c r="F7" s="211">
        <v>0.21782055927011626</v>
      </c>
      <c r="G7" s="211">
        <v>0.28137647450101289</v>
      </c>
      <c r="H7" s="115"/>
    </row>
    <row r="8" spans="1:10">
      <c r="B8" s="122">
        <v>14</v>
      </c>
      <c r="C8" s="123" t="s">
        <v>55</v>
      </c>
      <c r="D8" s="124">
        <v>54282</v>
      </c>
      <c r="E8" s="211">
        <v>0.36296921477608407</v>
      </c>
      <c r="F8" s="211">
        <v>0.23150526508004138</v>
      </c>
      <c r="G8" s="211">
        <v>0.30274062754458958</v>
      </c>
      <c r="H8" s="115"/>
    </row>
    <row r="9" spans="1:10">
      <c r="B9" s="122">
        <v>18</v>
      </c>
      <c r="C9" s="123" t="s">
        <v>56</v>
      </c>
      <c r="D9" s="124">
        <v>59181</v>
      </c>
      <c r="E9" s="211">
        <v>0.35865732557171021</v>
      </c>
      <c r="F9" s="211">
        <v>0.22561548062161058</v>
      </c>
      <c r="G9" s="211">
        <v>0.29800144013132385</v>
      </c>
      <c r="H9" s="115"/>
    </row>
    <row r="10" spans="1:10">
      <c r="B10" s="122">
        <v>21</v>
      </c>
      <c r="C10" s="123" t="s">
        <v>57</v>
      </c>
      <c r="D10" s="124">
        <v>29026</v>
      </c>
      <c r="E10" s="211">
        <v>0.35364878754425366</v>
      </c>
      <c r="F10" s="211">
        <v>0.20349879217642017</v>
      </c>
      <c r="G10" s="211">
        <v>0.27944546067199383</v>
      </c>
      <c r="H10" s="115"/>
    </row>
    <row r="11" spans="1:10">
      <c r="B11" s="122">
        <v>23</v>
      </c>
      <c r="C11" s="123" t="s">
        <v>58</v>
      </c>
      <c r="D11" s="124">
        <v>51255</v>
      </c>
      <c r="E11" s="211">
        <v>0.42520414286086977</v>
      </c>
      <c r="F11" s="211">
        <v>0.26077233783840448</v>
      </c>
      <c r="G11" s="211">
        <v>0.34582453394147533</v>
      </c>
      <c r="H11" s="115"/>
    </row>
    <row r="12" spans="1:10">
      <c r="B12" s="122">
        <v>29</v>
      </c>
      <c r="C12" s="123" t="s">
        <v>59</v>
      </c>
      <c r="D12" s="124">
        <v>75882</v>
      </c>
      <c r="E12" s="211">
        <v>0.3283722720245244</v>
      </c>
      <c r="F12" s="211">
        <v>0.1912262271327658</v>
      </c>
      <c r="G12" s="211">
        <v>0.26281118822991562</v>
      </c>
      <c r="H12" s="115"/>
    </row>
    <row r="13" spans="1:10">
      <c r="B13" s="122">
        <v>41</v>
      </c>
      <c r="C13" s="123" t="s">
        <v>60</v>
      </c>
      <c r="D13" s="124">
        <v>107618</v>
      </c>
      <c r="E13" s="211">
        <v>0.32522210996162587</v>
      </c>
      <c r="F13" s="211">
        <v>0.20589072582345747</v>
      </c>
      <c r="G13" s="211">
        <v>0.26870441715126075</v>
      </c>
      <c r="H13" s="115"/>
    </row>
    <row r="14" spans="1:10" s="129" customFormat="1">
      <c r="B14" s="125"/>
      <c r="C14" s="126" t="s">
        <v>52</v>
      </c>
      <c r="D14" s="127">
        <v>477567</v>
      </c>
      <c r="E14" s="212">
        <v>0.35132249386864195</v>
      </c>
      <c r="F14" s="212">
        <v>0.2163796049099013</v>
      </c>
      <c r="G14" s="212">
        <v>0.28661666932737656</v>
      </c>
      <c r="H14" s="128"/>
      <c r="J14" s="441"/>
    </row>
    <row r="15" spans="1:10">
      <c r="B15" s="122">
        <v>22</v>
      </c>
      <c r="C15" s="123" t="s">
        <v>62</v>
      </c>
      <c r="D15" s="124">
        <v>12009</v>
      </c>
      <c r="E15" s="211">
        <v>0.30013831258644535</v>
      </c>
      <c r="F15" s="211">
        <v>0.1393136129724927</v>
      </c>
      <c r="G15" s="211">
        <v>0.22040928695971368</v>
      </c>
      <c r="H15" s="115"/>
    </row>
    <row r="16" spans="1:10">
      <c r="B16" s="122">
        <v>44</v>
      </c>
      <c r="C16" s="123" t="s">
        <v>63</v>
      </c>
      <c r="D16" s="124">
        <v>7835</v>
      </c>
      <c r="E16" s="211">
        <v>0.28344491092703961</v>
      </c>
      <c r="F16" s="211">
        <v>0.15472232819227205</v>
      </c>
      <c r="G16" s="211">
        <v>0.2177901320361362</v>
      </c>
      <c r="H16" s="115"/>
    </row>
    <row r="17" spans="2:9">
      <c r="B17" s="122">
        <v>50</v>
      </c>
      <c r="C17" s="123" t="s">
        <v>64</v>
      </c>
      <c r="D17" s="124">
        <v>37831</v>
      </c>
      <c r="E17" s="211">
        <v>0.23758777081422167</v>
      </c>
      <c r="F17" s="211">
        <v>9.6032115098082016E-2</v>
      </c>
      <c r="G17" s="211">
        <v>0.17040223413359759</v>
      </c>
      <c r="H17" s="115"/>
    </row>
    <row r="18" spans="2:9" s="129" customFormat="1">
      <c r="B18" s="122"/>
      <c r="C18" s="126" t="s">
        <v>61</v>
      </c>
      <c r="D18" s="127">
        <v>57675</v>
      </c>
      <c r="E18" s="212">
        <v>0.25321041925571447</v>
      </c>
      <c r="F18" s="212">
        <v>0.11093272120532605</v>
      </c>
      <c r="G18" s="212">
        <v>0.18457771946106827</v>
      </c>
      <c r="H18" s="128"/>
      <c r="I18" s="441"/>
    </row>
    <row r="19" spans="2:9" s="129" customFormat="1">
      <c r="B19" s="122">
        <v>33</v>
      </c>
      <c r="C19" s="126" t="s">
        <v>65</v>
      </c>
      <c r="D19" s="127">
        <v>43273</v>
      </c>
      <c r="E19" s="212">
        <v>0.20465651235931692</v>
      </c>
      <c r="F19" s="212">
        <v>8.0433624328865944E-2</v>
      </c>
      <c r="G19" s="212">
        <v>0.14410259313403909</v>
      </c>
      <c r="H19" s="128"/>
    </row>
    <row r="20" spans="2:9" s="129" customFormat="1">
      <c r="B20" s="122">
        <v>7</v>
      </c>
      <c r="C20" s="126" t="s">
        <v>205</v>
      </c>
      <c r="D20" s="127">
        <v>33428</v>
      </c>
      <c r="E20" s="212">
        <v>0.20719509193826249</v>
      </c>
      <c r="F20" s="212">
        <v>0.10438291742575097</v>
      </c>
      <c r="G20" s="212">
        <v>0.16056949621488684</v>
      </c>
      <c r="H20" s="128"/>
    </row>
    <row r="21" spans="2:9">
      <c r="B21" s="122">
        <v>35</v>
      </c>
      <c r="C21" s="123" t="s">
        <v>67</v>
      </c>
      <c r="D21" s="124">
        <v>47272</v>
      </c>
      <c r="E21" s="211">
        <v>0.302262953530124</v>
      </c>
      <c r="F21" s="211">
        <v>0.19196260114879879</v>
      </c>
      <c r="G21" s="211">
        <v>0.24722814944981381</v>
      </c>
      <c r="H21" s="115"/>
    </row>
    <row r="22" spans="2:9">
      <c r="B22" s="122">
        <v>38</v>
      </c>
      <c r="C22" s="123" t="s">
        <v>68</v>
      </c>
      <c r="D22" s="124">
        <v>49542</v>
      </c>
      <c r="E22" s="211">
        <v>0.34010227105230334</v>
      </c>
      <c r="F22" s="211">
        <v>0.23343366298791265</v>
      </c>
      <c r="G22" s="211">
        <v>0.28816388732164983</v>
      </c>
      <c r="H22" s="115"/>
    </row>
    <row r="23" spans="2:9" s="129" customFormat="1">
      <c r="B23" s="122"/>
      <c r="C23" s="126" t="s">
        <v>66</v>
      </c>
      <c r="D23" s="127">
        <v>96814</v>
      </c>
      <c r="E23" s="212">
        <v>0.32040043260634454</v>
      </c>
      <c r="F23" s="212">
        <v>0.21134607654861329</v>
      </c>
      <c r="G23" s="212">
        <v>0.26660901988538571</v>
      </c>
      <c r="H23" s="128"/>
    </row>
    <row r="24" spans="2:9" s="129" customFormat="1">
      <c r="B24" s="122">
        <v>39</v>
      </c>
      <c r="C24" s="126" t="s">
        <v>69</v>
      </c>
      <c r="D24" s="127">
        <v>23774</v>
      </c>
      <c r="E24" s="212">
        <v>0.21801766178990378</v>
      </c>
      <c r="F24" s="212">
        <v>0.10263796455279477</v>
      </c>
      <c r="G24" s="212">
        <v>0.16245507099807302</v>
      </c>
      <c r="H24" s="128"/>
    </row>
    <row r="25" spans="2:9">
      <c r="B25" s="122">
        <v>5</v>
      </c>
      <c r="C25" s="123" t="s">
        <v>71</v>
      </c>
      <c r="D25" s="124">
        <v>13388</v>
      </c>
      <c r="E25" s="211">
        <v>0.42518709955311473</v>
      </c>
      <c r="F25" s="211">
        <v>0.26306712020313322</v>
      </c>
      <c r="G25" s="211">
        <v>0.3394006996907164</v>
      </c>
      <c r="H25" s="115"/>
    </row>
    <row r="26" spans="2:9">
      <c r="B26" s="122">
        <v>9</v>
      </c>
      <c r="C26" s="123" t="s">
        <v>72</v>
      </c>
      <c r="D26" s="124">
        <v>16250</v>
      </c>
      <c r="E26" s="211">
        <v>0.24246939861628525</v>
      </c>
      <c r="F26" s="211">
        <v>0.10497893941030349</v>
      </c>
      <c r="G26" s="211">
        <v>0.17422536721346629</v>
      </c>
      <c r="H26" s="115"/>
    </row>
    <row r="27" spans="2:9">
      <c r="B27" s="122">
        <v>24</v>
      </c>
      <c r="C27" s="123" t="s">
        <v>73</v>
      </c>
      <c r="D27" s="124">
        <v>27817</v>
      </c>
      <c r="E27" s="211">
        <v>0.26464462925431548</v>
      </c>
      <c r="F27" s="211">
        <v>0.12947469682835822</v>
      </c>
      <c r="G27" s="211">
        <v>0.19847595128181345</v>
      </c>
      <c r="H27" s="115"/>
    </row>
    <row r="28" spans="2:9">
      <c r="B28" s="122">
        <v>34</v>
      </c>
      <c r="C28" s="123" t="s">
        <v>74</v>
      </c>
      <c r="D28" s="124">
        <v>9897</v>
      </c>
      <c r="E28" s="211">
        <v>0.30755090497737558</v>
      </c>
      <c r="F28" s="211">
        <v>0.15002669514148426</v>
      </c>
      <c r="G28" s="211">
        <v>0.22651744026366383</v>
      </c>
      <c r="H28" s="115"/>
    </row>
    <row r="29" spans="2:9">
      <c r="B29" s="122">
        <v>37</v>
      </c>
      <c r="C29" s="123" t="s">
        <v>75</v>
      </c>
      <c r="D29" s="124">
        <v>24996</v>
      </c>
      <c r="E29" s="211">
        <v>0.36856974401808085</v>
      </c>
      <c r="F29" s="211">
        <v>0.24194954239504141</v>
      </c>
      <c r="G29" s="211">
        <v>0.30479953175299973</v>
      </c>
      <c r="H29" s="115"/>
    </row>
    <row r="30" spans="2:9">
      <c r="B30" s="122">
        <v>40</v>
      </c>
      <c r="C30" s="123" t="s">
        <v>76</v>
      </c>
      <c r="D30" s="124">
        <v>8709</v>
      </c>
      <c r="E30" s="211">
        <v>0.33463414634146343</v>
      </c>
      <c r="F30" s="211">
        <v>0.1614224017050872</v>
      </c>
      <c r="G30" s="211">
        <v>0.24703579735632836</v>
      </c>
      <c r="H30" s="115"/>
    </row>
    <row r="31" spans="2:9">
      <c r="B31" s="122">
        <v>42</v>
      </c>
      <c r="C31" s="123" t="s">
        <v>77</v>
      </c>
      <c r="D31" s="124">
        <v>4919</v>
      </c>
      <c r="E31" s="211">
        <v>0.28965937799459884</v>
      </c>
      <c r="F31" s="211">
        <v>0.14168888888888889</v>
      </c>
      <c r="G31" s="211">
        <v>0.21641955211403932</v>
      </c>
      <c r="H31" s="115"/>
    </row>
    <row r="32" spans="2:9">
      <c r="B32" s="122">
        <v>47</v>
      </c>
      <c r="C32" s="123" t="s">
        <v>78</v>
      </c>
      <c r="D32" s="124">
        <v>23159</v>
      </c>
      <c r="E32" s="211">
        <v>0.2673620642327752</v>
      </c>
      <c r="F32" s="211">
        <v>0.12001520984837682</v>
      </c>
      <c r="G32" s="211">
        <v>0.19075820600469504</v>
      </c>
      <c r="H32" s="115"/>
    </row>
    <row r="33" spans="2:8">
      <c r="B33" s="122">
        <v>49</v>
      </c>
      <c r="C33" s="123" t="s">
        <v>79</v>
      </c>
      <c r="D33" s="124">
        <v>17608</v>
      </c>
      <c r="E33" s="211">
        <v>0.43602773351707508</v>
      </c>
      <c r="F33" s="211">
        <v>0.30691932242319842</v>
      </c>
      <c r="G33" s="211">
        <v>0.369900424351918</v>
      </c>
      <c r="H33" s="115"/>
    </row>
    <row r="34" spans="2:8" s="129" customFormat="1">
      <c r="B34" s="122"/>
      <c r="C34" s="126" t="s">
        <v>70</v>
      </c>
      <c r="D34" s="127">
        <v>146743</v>
      </c>
      <c r="E34" s="212">
        <v>0.30577064777589619</v>
      </c>
      <c r="F34" s="212">
        <v>0.16489683074421679</v>
      </c>
      <c r="G34" s="212">
        <v>0.23457899254906411</v>
      </c>
      <c r="H34" s="128"/>
    </row>
    <row r="35" spans="2:8">
      <c r="B35" s="122">
        <v>2</v>
      </c>
      <c r="C35" s="123" t="s">
        <v>81</v>
      </c>
      <c r="D35" s="124">
        <v>25899</v>
      </c>
      <c r="E35" s="211">
        <v>0.42555782081775967</v>
      </c>
      <c r="F35" s="211">
        <v>0.27443950717026866</v>
      </c>
      <c r="G35" s="211">
        <v>0.34567027921627247</v>
      </c>
      <c r="H35" s="115"/>
    </row>
    <row r="36" spans="2:8">
      <c r="B36" s="122">
        <v>13</v>
      </c>
      <c r="C36" s="123" t="s">
        <v>82</v>
      </c>
      <c r="D36" s="124">
        <v>35475</v>
      </c>
      <c r="E36" s="211">
        <v>0.44437775967762677</v>
      </c>
      <c r="F36" s="211">
        <v>0.26214438122332862</v>
      </c>
      <c r="G36" s="211">
        <v>0.34477228992944198</v>
      </c>
      <c r="H36" s="115"/>
    </row>
    <row r="37" spans="2:8">
      <c r="B37" s="122">
        <v>16</v>
      </c>
      <c r="C37" s="123" t="s">
        <v>83</v>
      </c>
      <c r="D37" s="124">
        <v>17445</v>
      </c>
      <c r="E37" s="211">
        <v>0.4633994740616782</v>
      </c>
      <c r="F37" s="211">
        <v>0.31799351954390714</v>
      </c>
      <c r="G37" s="211">
        <v>0.38513334510773578</v>
      </c>
      <c r="H37" s="115"/>
    </row>
    <row r="38" spans="2:8">
      <c r="B38" s="122">
        <v>19</v>
      </c>
      <c r="C38" s="123" t="s">
        <v>84</v>
      </c>
      <c r="D38" s="124">
        <v>8549</v>
      </c>
      <c r="E38" s="211">
        <v>0.27447967593239281</v>
      </c>
      <c r="F38" s="211">
        <v>0.11140026863666891</v>
      </c>
      <c r="G38" s="211">
        <v>0.1887154808944615</v>
      </c>
      <c r="H38" s="115"/>
    </row>
    <row r="39" spans="2:8">
      <c r="B39" s="122">
        <v>45</v>
      </c>
      <c r="C39" s="123" t="s">
        <v>85</v>
      </c>
      <c r="D39" s="124">
        <v>37776</v>
      </c>
      <c r="E39" s="211">
        <v>0.40995904822424628</v>
      </c>
      <c r="F39" s="211">
        <v>0.21436674081822066</v>
      </c>
      <c r="G39" s="211">
        <v>0.30334615477270721</v>
      </c>
      <c r="H39" s="115"/>
    </row>
    <row r="40" spans="2:8" s="131" customFormat="1">
      <c r="B40" s="122"/>
      <c r="C40" s="126" t="s">
        <v>80</v>
      </c>
      <c r="D40" s="127">
        <v>125144</v>
      </c>
      <c r="E40" s="212">
        <v>0.41197365949595061</v>
      </c>
      <c r="F40" s="212">
        <v>0.23861899099711228</v>
      </c>
      <c r="G40" s="212">
        <v>0.31847633008097803</v>
      </c>
      <c r="H40" s="130"/>
    </row>
    <row r="41" spans="2:8">
      <c r="B41" s="122">
        <v>8</v>
      </c>
      <c r="C41" s="123" t="s">
        <v>87</v>
      </c>
      <c r="D41" s="124">
        <v>174517</v>
      </c>
      <c r="E41" s="211">
        <v>0.17587058634589325</v>
      </c>
      <c r="F41" s="211">
        <v>7.2283745835971705E-2</v>
      </c>
      <c r="G41" s="211">
        <v>0.13076342667209151</v>
      </c>
      <c r="H41" s="115"/>
    </row>
    <row r="42" spans="2:8">
      <c r="B42" s="122">
        <v>17</v>
      </c>
      <c r="C42" s="123" t="s">
        <v>209</v>
      </c>
      <c r="D42" s="124">
        <v>24801</v>
      </c>
      <c r="E42" s="211">
        <v>0.19242535223404714</v>
      </c>
      <c r="F42" s="211">
        <v>9.3055387876105011E-2</v>
      </c>
      <c r="G42" s="211">
        <v>0.14816916891201615</v>
      </c>
      <c r="H42" s="115"/>
    </row>
    <row r="43" spans="2:8">
      <c r="B43" s="122">
        <v>25</v>
      </c>
      <c r="C43" s="123" t="s">
        <v>206</v>
      </c>
      <c r="D43" s="124">
        <v>19706</v>
      </c>
      <c r="E43" s="211">
        <v>0.25394159397518556</v>
      </c>
      <c r="F43" s="211">
        <v>0.1196836704405716</v>
      </c>
      <c r="G43" s="211">
        <v>0.19218428469723126</v>
      </c>
      <c r="H43" s="115"/>
    </row>
    <row r="44" spans="2:8">
      <c r="B44" s="122">
        <v>43</v>
      </c>
      <c r="C44" s="123" t="s">
        <v>88</v>
      </c>
      <c r="D44" s="124">
        <v>30886</v>
      </c>
      <c r="E44" s="211">
        <v>0.2309711560584827</v>
      </c>
      <c r="F44" s="211">
        <v>0.10362407573117317</v>
      </c>
      <c r="G44" s="211">
        <v>0.17106523918449634</v>
      </c>
      <c r="H44" s="115"/>
    </row>
    <row r="45" spans="2:8" s="131" customFormat="1">
      <c r="B45" s="122"/>
      <c r="C45" s="126" t="s">
        <v>86</v>
      </c>
      <c r="D45" s="127">
        <v>249910</v>
      </c>
      <c r="E45" s="212">
        <v>0.18702958323556487</v>
      </c>
      <c r="F45" s="212">
        <v>8.0465795817027647E-2</v>
      </c>
      <c r="G45" s="212">
        <v>0.13999995518388053</v>
      </c>
      <c r="H45" s="130"/>
    </row>
    <row r="46" spans="2:8">
      <c r="B46" s="122">
        <v>3</v>
      </c>
      <c r="C46" s="123" t="s">
        <v>201</v>
      </c>
      <c r="D46" s="124">
        <v>89380</v>
      </c>
      <c r="E46" s="211">
        <v>0.31937408095885472</v>
      </c>
      <c r="F46" s="211">
        <v>0.19751247486407983</v>
      </c>
      <c r="G46" s="211">
        <v>0.26185112161223884</v>
      </c>
      <c r="H46" s="115"/>
    </row>
    <row r="47" spans="2:8">
      <c r="B47" s="122">
        <v>12</v>
      </c>
      <c r="C47" s="123" t="s">
        <v>208</v>
      </c>
      <c r="D47" s="124">
        <v>30110</v>
      </c>
      <c r="E47" s="211">
        <v>0.28743181263060763</v>
      </c>
      <c r="F47" s="211">
        <v>0.13762061842957116</v>
      </c>
      <c r="G47" s="211">
        <v>0.21729246801232599</v>
      </c>
      <c r="H47" s="115"/>
    </row>
    <row r="48" spans="2:8">
      <c r="B48" s="122">
        <v>46</v>
      </c>
      <c r="C48" s="123" t="s">
        <v>90</v>
      </c>
      <c r="D48" s="124">
        <v>126645</v>
      </c>
      <c r="E48" s="211">
        <v>0.29436782875475304</v>
      </c>
      <c r="F48" s="211">
        <v>0.14431767446921065</v>
      </c>
      <c r="G48" s="211">
        <v>0.22371963369652775</v>
      </c>
      <c r="H48" s="115"/>
    </row>
    <row r="49" spans="2:9" s="131" customFormat="1">
      <c r="B49" s="122"/>
      <c r="C49" s="126" t="s">
        <v>89</v>
      </c>
      <c r="D49" s="127">
        <v>246135</v>
      </c>
      <c r="E49" s="212">
        <v>0.30158675667081031</v>
      </c>
      <c r="F49" s="212">
        <v>0.16083730090247395</v>
      </c>
      <c r="G49" s="212">
        <v>0.23531160731016179</v>
      </c>
      <c r="H49" s="130"/>
    </row>
    <row r="50" spans="2:9">
      <c r="B50" s="122">
        <v>6</v>
      </c>
      <c r="C50" s="123" t="s">
        <v>92</v>
      </c>
      <c r="D50" s="124">
        <v>57292</v>
      </c>
      <c r="E50" s="211">
        <v>0.47347767253044654</v>
      </c>
      <c r="F50" s="211">
        <v>0.34775517906001913</v>
      </c>
      <c r="G50" s="211">
        <v>0.40718392642658652</v>
      </c>
      <c r="H50" s="115"/>
    </row>
    <row r="51" spans="2:9">
      <c r="B51" s="122">
        <v>10</v>
      </c>
      <c r="C51" s="123" t="s">
        <v>93</v>
      </c>
      <c r="D51" s="124">
        <v>35680</v>
      </c>
      <c r="E51" s="211">
        <v>0.42887469168250375</v>
      </c>
      <c r="F51" s="211">
        <v>0.29479969026368341</v>
      </c>
      <c r="G51" s="211">
        <v>0.36210116099699602</v>
      </c>
      <c r="H51" s="115"/>
    </row>
    <row r="52" spans="2:9" s="131" customFormat="1">
      <c r="B52" s="122"/>
      <c r="C52" s="126" t="s">
        <v>91</v>
      </c>
      <c r="D52" s="127">
        <v>92972</v>
      </c>
      <c r="E52" s="212">
        <v>0.45445452350567378</v>
      </c>
      <c r="F52" s="212">
        <v>0.32667299439428232</v>
      </c>
      <c r="G52" s="212">
        <v>0.3886155685318865</v>
      </c>
      <c r="H52" s="130"/>
    </row>
    <row r="53" spans="2:9">
      <c r="B53" s="122">
        <v>15</v>
      </c>
      <c r="C53" s="123" t="s">
        <v>200</v>
      </c>
      <c r="D53" s="124">
        <v>77205</v>
      </c>
      <c r="E53" s="211">
        <v>0.32800000000000001</v>
      </c>
      <c r="F53" s="211">
        <v>0.16200000000000001</v>
      </c>
      <c r="G53" s="211">
        <v>0.252</v>
      </c>
      <c r="H53" s="115"/>
    </row>
    <row r="54" spans="2:9">
      <c r="B54" s="122">
        <v>27</v>
      </c>
      <c r="C54" s="123" t="s">
        <v>95</v>
      </c>
      <c r="D54" s="124">
        <v>32874</v>
      </c>
      <c r="E54" s="211">
        <v>0.33277880862499198</v>
      </c>
      <c r="F54" s="211">
        <v>0.23971718535878137</v>
      </c>
      <c r="G54" s="211">
        <v>0.2912631681536676</v>
      </c>
      <c r="H54" s="115"/>
    </row>
    <row r="55" spans="2:9">
      <c r="B55" s="122">
        <v>32</v>
      </c>
      <c r="C55" s="123" t="s">
        <v>207</v>
      </c>
      <c r="D55" s="124">
        <v>34515</v>
      </c>
      <c r="E55" s="211">
        <v>0.38351550263570067</v>
      </c>
      <c r="F55" s="211">
        <v>0.24150128534704371</v>
      </c>
      <c r="G55" s="211">
        <v>0.31957741523305122</v>
      </c>
      <c r="H55" s="115"/>
    </row>
    <row r="56" spans="2:9">
      <c r="B56" s="122">
        <v>36</v>
      </c>
      <c r="C56" s="123" t="s">
        <v>96</v>
      </c>
      <c r="D56" s="124">
        <v>59675</v>
      </c>
      <c r="E56" s="211">
        <v>0.31626256211006087</v>
      </c>
      <c r="F56" s="211">
        <v>0.14947827360693453</v>
      </c>
      <c r="G56" s="211">
        <v>0.23880316296640147</v>
      </c>
      <c r="H56" s="115"/>
    </row>
    <row r="57" spans="2:9" s="131" customFormat="1">
      <c r="B57" s="122"/>
      <c r="C57" s="126" t="s">
        <v>94</v>
      </c>
      <c r="D57" s="127">
        <v>204269</v>
      </c>
      <c r="E57" s="212">
        <v>0.33270274247682163</v>
      </c>
      <c r="F57" s="212">
        <v>0.1799409946693091</v>
      </c>
      <c r="G57" s="212">
        <v>0.26271222408136441</v>
      </c>
      <c r="H57" s="130"/>
      <c r="I57" s="442"/>
    </row>
    <row r="58" spans="2:9" s="131" customFormat="1">
      <c r="B58" s="122">
        <v>28</v>
      </c>
      <c r="C58" s="126" t="s">
        <v>97</v>
      </c>
      <c r="D58" s="127">
        <v>175176</v>
      </c>
      <c r="E58" s="212">
        <v>0.19463549952481277</v>
      </c>
      <c r="F58" s="212">
        <v>7.6287416408302861E-2</v>
      </c>
      <c r="G58" s="212">
        <v>0.14015234855352082</v>
      </c>
      <c r="H58" s="130"/>
    </row>
    <row r="59" spans="2:9" s="131" customFormat="1">
      <c r="B59" s="122">
        <v>30</v>
      </c>
      <c r="C59" s="126" t="s">
        <v>98</v>
      </c>
      <c r="D59" s="127">
        <v>69590</v>
      </c>
      <c r="E59" s="212">
        <v>0.33965569717980504</v>
      </c>
      <c r="F59" s="212">
        <v>0.18720596897702729</v>
      </c>
      <c r="G59" s="212">
        <v>0.26557824998473467</v>
      </c>
      <c r="H59" s="130"/>
    </row>
    <row r="60" spans="2:9" s="131" customFormat="1">
      <c r="B60" s="122">
        <v>31</v>
      </c>
      <c r="C60" s="126" t="s">
        <v>99</v>
      </c>
      <c r="D60" s="127">
        <v>20832</v>
      </c>
      <c r="E60" s="212">
        <v>0.21014796297547464</v>
      </c>
      <c r="F60" s="212">
        <v>7.4712399711338459E-2</v>
      </c>
      <c r="G60" s="212">
        <v>0.14399071027675633</v>
      </c>
      <c r="H60" s="130"/>
    </row>
    <row r="61" spans="2:9">
      <c r="B61" s="122">
        <v>1</v>
      </c>
      <c r="C61" s="123" t="s">
        <v>202</v>
      </c>
      <c r="D61" s="124">
        <v>8056</v>
      </c>
      <c r="E61" s="211">
        <v>0.14562738543963208</v>
      </c>
      <c r="F61" s="211">
        <v>4.7371418666270461E-2</v>
      </c>
      <c r="G61" s="211">
        <v>9.7570428505680304E-2</v>
      </c>
      <c r="H61" s="115"/>
    </row>
    <row r="62" spans="2:9">
      <c r="B62" s="122">
        <v>20</v>
      </c>
      <c r="C62" s="123" t="s">
        <v>204</v>
      </c>
      <c r="D62" s="124">
        <v>17896</v>
      </c>
      <c r="E62" s="211">
        <v>0.13491971925776367</v>
      </c>
      <c r="F62" s="211">
        <v>4.2621503834059687E-2</v>
      </c>
      <c r="G62" s="211">
        <v>9.1941740090934782E-2</v>
      </c>
      <c r="H62" s="115"/>
    </row>
    <row r="63" spans="2:9">
      <c r="B63" s="122">
        <v>48</v>
      </c>
      <c r="C63" s="123" t="s">
        <v>203</v>
      </c>
      <c r="D63" s="124">
        <v>32658</v>
      </c>
      <c r="E63" s="211">
        <v>0.15815456536872291</v>
      </c>
      <c r="F63" s="211">
        <v>5.4818590954550508E-2</v>
      </c>
      <c r="G63" s="211">
        <v>0.10865500422536148</v>
      </c>
      <c r="H63" s="115"/>
    </row>
    <row r="64" spans="2:9" s="131" customFormat="1">
      <c r="B64" s="122">
        <v>16</v>
      </c>
      <c r="C64" s="126" t="s">
        <v>155</v>
      </c>
      <c r="D64" s="127">
        <v>58610</v>
      </c>
      <c r="E64" s="212">
        <v>0.1484275400133433</v>
      </c>
      <c r="F64" s="212">
        <v>4.97050930538687E-2</v>
      </c>
      <c r="G64" s="212">
        <v>0.10144052116993234</v>
      </c>
      <c r="H64" s="130"/>
    </row>
    <row r="65" spans="2:10" s="131" customFormat="1">
      <c r="B65" s="122">
        <v>26</v>
      </c>
      <c r="C65" s="126" t="s">
        <v>151</v>
      </c>
      <c r="D65" s="127">
        <v>14424</v>
      </c>
      <c r="E65" s="212">
        <v>0.26425143700891207</v>
      </c>
      <c r="F65" s="212">
        <v>0.12370351631672148</v>
      </c>
      <c r="G65" s="212">
        <v>0.19623421854592948</v>
      </c>
      <c r="H65" s="130"/>
    </row>
    <row r="66" spans="2:10">
      <c r="B66" s="122">
        <v>51</v>
      </c>
      <c r="C66" s="123" t="s">
        <v>102</v>
      </c>
      <c r="D66" s="124">
        <v>2068</v>
      </c>
      <c r="E66" s="211">
        <v>0.27794117647058825</v>
      </c>
      <c r="F66" s="211">
        <v>0.16970387243735763</v>
      </c>
      <c r="G66" s="211">
        <v>0.22601092896174863</v>
      </c>
      <c r="H66" s="115"/>
    </row>
    <row r="67" spans="2:10">
      <c r="B67" s="122">
        <v>52</v>
      </c>
      <c r="C67" s="123" t="s">
        <v>103</v>
      </c>
      <c r="D67" s="124">
        <v>2303</v>
      </c>
      <c r="E67" s="211">
        <v>0.30727883538633821</v>
      </c>
      <c r="F67" s="211">
        <v>0.21661237785016288</v>
      </c>
      <c r="G67" s="211">
        <v>0.26280954011183383</v>
      </c>
      <c r="H67" s="115"/>
    </row>
    <row r="68" spans="2:10" ht="18.600000000000001" customHeight="1">
      <c r="B68" s="290"/>
      <c r="C68" s="291" t="s">
        <v>45</v>
      </c>
      <c r="D68" s="292">
        <f>'Pensiones - mínimos'!$C$14</f>
        <v>2140707</v>
      </c>
      <c r="E68" s="293">
        <f>'Pensiones - mínimos'!E14</f>
        <v>0.26861326432773658</v>
      </c>
      <c r="F68" s="293">
        <f>'Pensiones - mínimos'!F14</f>
        <v>0.14495002685300795</v>
      </c>
      <c r="G68" s="293">
        <f>'Pensiones - mínimos'!G14</f>
        <v>0.21010410262570872</v>
      </c>
    </row>
    <row r="69" spans="2:10">
      <c r="C69" s="133"/>
      <c r="D69" s="158"/>
      <c r="E69" s="164"/>
      <c r="F69" s="159"/>
      <c r="G69" s="154"/>
      <c r="H69" s="159"/>
      <c r="I69" s="154"/>
      <c r="J69" s="154"/>
    </row>
    <row r="70" spans="2:10">
      <c r="F70" s="193"/>
      <c r="G70" s="193"/>
      <c r="H70" s="115"/>
      <c r="I70" s="115"/>
      <c r="J70" s="115"/>
    </row>
    <row r="71" spans="2:10">
      <c r="F71" s="193"/>
      <c r="G71" s="193"/>
      <c r="H71" s="115"/>
      <c r="I71" s="115"/>
      <c r="J71" s="115"/>
    </row>
    <row r="72" spans="2:10">
      <c r="E72" s="116"/>
      <c r="F72" s="116"/>
      <c r="G72" s="116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8" activePane="bottomLeft" state="frozen"/>
      <selection pane="bottomLeft" activeCell="I96" sqref="I96"/>
    </sheetView>
  </sheetViews>
  <sheetFormatPr baseColWidth="10" defaultColWidth="11.42578125" defaultRowHeight="15.75"/>
  <cols>
    <col min="1" max="1" width="2.7109375" style="85" customWidth="1"/>
    <col min="2" max="2" width="8" style="84" customWidth="1"/>
    <col min="3" max="3" width="24.7109375" style="85" customWidth="1"/>
    <col min="4" max="9" width="13.7109375" style="85" customWidth="1"/>
    <col min="10" max="10" width="1.85546875" style="85" customWidth="1"/>
    <col min="11" max="11" width="11.42578125" style="85"/>
    <col min="12" max="12" width="25.42578125" style="85" bestFit="1" customWidth="1"/>
    <col min="13" max="16384" width="11.42578125" style="85"/>
  </cols>
  <sheetData>
    <row r="1" spans="1:226" s="1" customFormat="1" ht="12.2" customHeight="1">
      <c r="B1" s="6"/>
    </row>
    <row r="2" spans="1:226" s="1" customFormat="1" ht="12.95" customHeight="1">
      <c r="B2" s="522" t="s">
        <v>181</v>
      </c>
      <c r="C2" s="522"/>
      <c r="D2" s="522"/>
      <c r="E2" s="522"/>
      <c r="F2" s="522"/>
      <c r="G2" s="522"/>
      <c r="H2" s="522"/>
      <c r="I2" s="522"/>
      <c r="K2" s="7" t="s">
        <v>168</v>
      </c>
    </row>
    <row r="3" spans="1:226" s="93" customFormat="1" ht="18.75">
      <c r="B3" s="6"/>
      <c r="D3" s="90"/>
      <c r="E3" s="91"/>
      <c r="F3" s="90"/>
      <c r="G3" s="90"/>
      <c r="H3" s="90"/>
      <c r="I3" s="90"/>
    </row>
    <row r="4" spans="1:226" s="2" customFormat="1" ht="15.75" customHeight="1">
      <c r="B4" s="6"/>
      <c r="C4" s="92"/>
      <c r="D4" s="90"/>
      <c r="E4" s="91"/>
      <c r="F4" s="90"/>
      <c r="G4" s="90"/>
      <c r="H4" s="90"/>
      <c r="I4" s="90"/>
    </row>
    <row r="5" spans="1:226" s="93" customFormat="1" ht="18.75">
      <c r="A5" s="227"/>
      <c r="B5" s="535" t="s">
        <v>229</v>
      </c>
      <c r="C5" s="536"/>
      <c r="D5" s="536"/>
      <c r="E5" s="536"/>
      <c r="F5" s="536"/>
      <c r="G5" s="536"/>
      <c r="H5" s="536"/>
      <c r="I5" s="537"/>
    </row>
    <row r="6" spans="1:226" ht="2.4500000000000002" customHeight="1">
      <c r="A6" s="228"/>
      <c r="B6" s="538"/>
      <c r="C6" s="539"/>
      <c r="D6" s="539"/>
      <c r="E6" s="539"/>
      <c r="F6" s="539"/>
      <c r="G6" s="539"/>
      <c r="H6" s="539"/>
      <c r="I6" s="540"/>
    </row>
    <row r="7" spans="1:226" ht="52.5" customHeight="1">
      <c r="A7" s="228"/>
      <c r="B7" s="230" t="s">
        <v>157</v>
      </c>
      <c r="C7" s="231" t="s">
        <v>47</v>
      </c>
      <c r="D7" s="230" t="s">
        <v>175</v>
      </c>
      <c r="E7" s="232" t="s">
        <v>176</v>
      </c>
      <c r="F7" s="230" t="s">
        <v>177</v>
      </c>
      <c r="G7" s="230" t="s">
        <v>178</v>
      </c>
      <c r="H7" s="230" t="s">
        <v>179</v>
      </c>
      <c r="I7" s="230" t="s">
        <v>180</v>
      </c>
    </row>
    <row r="8" spans="1:226" ht="6.75" customHeight="1">
      <c r="B8" s="311"/>
      <c r="C8" s="312"/>
      <c r="D8" s="312"/>
      <c r="E8" s="313"/>
      <c r="F8" s="312"/>
      <c r="G8" s="312"/>
      <c r="H8" s="312"/>
      <c r="I8" s="312"/>
    </row>
    <row r="9" spans="1:226" s="98" customFormat="1" ht="18" customHeight="1">
      <c r="A9" s="8"/>
      <c r="B9" s="95"/>
      <c r="C9" s="96" t="s">
        <v>52</v>
      </c>
      <c r="D9" s="97">
        <v>140122</v>
      </c>
      <c r="E9" s="97">
        <v>77.173493245772036</v>
      </c>
      <c r="F9" s="97">
        <v>26431</v>
      </c>
      <c r="G9" s="97">
        <v>60888</v>
      </c>
      <c r="H9" s="97">
        <v>32653</v>
      </c>
      <c r="I9" s="97">
        <v>20150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1" customFormat="1" ht="18" customHeight="1">
      <c r="B10" s="95">
        <v>4</v>
      </c>
      <c r="C10" s="99" t="s">
        <v>53</v>
      </c>
      <c r="D10" s="100">
        <v>10238</v>
      </c>
      <c r="E10" s="100">
        <v>78.250049814416883</v>
      </c>
      <c r="F10" s="100">
        <v>1759</v>
      </c>
      <c r="G10" s="100">
        <v>4352</v>
      </c>
      <c r="H10" s="100">
        <v>2602</v>
      </c>
      <c r="I10" s="100">
        <v>1525</v>
      </c>
    </row>
    <row r="11" spans="1:226" s="102" customFormat="1" ht="18" customHeight="1">
      <c r="B11" s="95">
        <v>11</v>
      </c>
      <c r="C11" s="99" t="s">
        <v>54</v>
      </c>
      <c r="D11" s="100">
        <v>17284</v>
      </c>
      <c r="E11" s="100">
        <v>77.952672413793124</v>
      </c>
      <c r="F11" s="100">
        <v>3562</v>
      </c>
      <c r="G11" s="100">
        <v>6904</v>
      </c>
      <c r="H11" s="100">
        <v>3867</v>
      </c>
      <c r="I11" s="100">
        <v>2951</v>
      </c>
    </row>
    <row r="12" spans="1:226" s="102" customFormat="1" ht="18" customHeight="1">
      <c r="B12" s="95">
        <v>14</v>
      </c>
      <c r="C12" s="99" t="s">
        <v>55</v>
      </c>
      <c r="D12" s="100">
        <v>16401</v>
      </c>
      <c r="E12" s="100">
        <v>77.168654350344468</v>
      </c>
      <c r="F12" s="100">
        <v>2941</v>
      </c>
      <c r="G12" s="100">
        <v>7298</v>
      </c>
      <c r="H12" s="100">
        <v>3924</v>
      </c>
      <c r="I12" s="100">
        <v>2238</v>
      </c>
    </row>
    <row r="13" spans="1:226" s="102" customFormat="1" ht="18" customHeight="1">
      <c r="B13" s="95">
        <v>18</v>
      </c>
      <c r="C13" s="99" t="s">
        <v>56</v>
      </c>
      <c r="D13" s="100">
        <v>17323</v>
      </c>
      <c r="E13" s="100">
        <v>76.95579172198812</v>
      </c>
      <c r="F13" s="100">
        <v>3215</v>
      </c>
      <c r="G13" s="100">
        <v>7534</v>
      </c>
      <c r="H13" s="100">
        <v>4084</v>
      </c>
      <c r="I13" s="100">
        <v>2490</v>
      </c>
    </row>
    <row r="14" spans="1:226" s="102" customFormat="1" ht="18" customHeight="1">
      <c r="B14" s="95">
        <v>21</v>
      </c>
      <c r="C14" s="99" t="s">
        <v>57</v>
      </c>
      <c r="D14" s="100">
        <v>9099</v>
      </c>
      <c r="E14" s="100">
        <v>76.601141883723471</v>
      </c>
      <c r="F14" s="100">
        <v>1692</v>
      </c>
      <c r="G14" s="100">
        <v>4050</v>
      </c>
      <c r="H14" s="100">
        <v>2138</v>
      </c>
      <c r="I14" s="100">
        <v>1219</v>
      </c>
    </row>
    <row r="15" spans="1:226" s="102" customFormat="1" ht="18" customHeight="1">
      <c r="B15" s="95">
        <v>23</v>
      </c>
      <c r="C15" s="99" t="s">
        <v>58</v>
      </c>
      <c r="D15" s="100">
        <v>13239</v>
      </c>
      <c r="E15" s="100">
        <v>78.789715235289705</v>
      </c>
      <c r="F15" s="100">
        <v>2256</v>
      </c>
      <c r="G15" s="100">
        <v>5761</v>
      </c>
      <c r="H15" s="100">
        <v>3170</v>
      </c>
      <c r="I15" s="100">
        <v>2052</v>
      </c>
    </row>
    <row r="16" spans="1:226" s="102" customFormat="1" ht="18" customHeight="1">
      <c r="B16" s="95">
        <v>29</v>
      </c>
      <c r="C16" s="99" t="s">
        <v>59</v>
      </c>
      <c r="D16" s="100">
        <v>23839</v>
      </c>
      <c r="E16" s="100">
        <v>74.846882839045307</v>
      </c>
      <c r="F16" s="100">
        <v>4847</v>
      </c>
      <c r="G16" s="100">
        <v>10540</v>
      </c>
      <c r="H16" s="100">
        <v>5362</v>
      </c>
      <c r="I16" s="100">
        <v>3090</v>
      </c>
    </row>
    <row r="17" spans="1:428" s="102" customFormat="1" ht="18" customHeight="1">
      <c r="B17" s="95">
        <v>41</v>
      </c>
      <c r="C17" s="99" t="s">
        <v>60</v>
      </c>
      <c r="D17" s="100">
        <v>32699</v>
      </c>
      <c r="E17" s="100">
        <v>76.823037707575196</v>
      </c>
      <c r="F17" s="100">
        <v>6159</v>
      </c>
      <c r="G17" s="100">
        <v>14449</v>
      </c>
      <c r="H17" s="100">
        <v>7506</v>
      </c>
      <c r="I17" s="100">
        <v>4585</v>
      </c>
    </row>
    <row r="18" spans="1:428" s="103" customFormat="1" ht="18" customHeight="1">
      <c r="A18" s="8"/>
      <c r="B18" s="95"/>
      <c r="C18" s="96" t="s">
        <v>61</v>
      </c>
      <c r="D18" s="97">
        <v>24121</v>
      </c>
      <c r="E18" s="97">
        <v>67.794125486721228</v>
      </c>
      <c r="F18" s="97">
        <v>6290</v>
      </c>
      <c r="G18" s="97">
        <v>12390</v>
      </c>
      <c r="H18" s="97">
        <v>3813</v>
      </c>
      <c r="I18" s="97">
        <v>1628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1" customFormat="1" ht="18" customHeight="1">
      <c r="B19" s="95">
        <v>22</v>
      </c>
      <c r="C19" s="99" t="s">
        <v>62</v>
      </c>
      <c r="D19" s="100">
        <v>4205</v>
      </c>
      <c r="E19" s="100">
        <v>67.231586206896552</v>
      </c>
      <c r="F19" s="100">
        <v>1064</v>
      </c>
      <c r="G19" s="100">
        <v>2167</v>
      </c>
      <c r="H19" s="100">
        <v>694</v>
      </c>
      <c r="I19" s="100">
        <v>280</v>
      </c>
    </row>
    <row r="20" spans="1:428" s="102" customFormat="1" ht="18" customHeight="1">
      <c r="B20" s="95">
        <v>40</v>
      </c>
      <c r="C20" s="99" t="s">
        <v>63</v>
      </c>
      <c r="D20" s="100">
        <v>2687</v>
      </c>
      <c r="E20" s="100">
        <v>69.701965016747295</v>
      </c>
      <c r="F20" s="100">
        <v>576</v>
      </c>
      <c r="G20" s="100">
        <v>1444</v>
      </c>
      <c r="H20" s="100">
        <v>464</v>
      </c>
      <c r="I20" s="100">
        <v>203</v>
      </c>
    </row>
    <row r="21" spans="1:428" s="102" customFormat="1" ht="18" customHeight="1">
      <c r="B21" s="95">
        <v>50</v>
      </c>
      <c r="C21" s="102" t="s">
        <v>64</v>
      </c>
      <c r="D21" s="104">
        <v>17229</v>
      </c>
      <c r="E21" s="104">
        <v>66.448825236519838</v>
      </c>
      <c r="F21" s="104">
        <v>4650</v>
      </c>
      <c r="G21" s="104">
        <v>8779</v>
      </c>
      <c r="H21" s="104">
        <v>2655</v>
      </c>
      <c r="I21" s="104">
        <v>1145</v>
      </c>
    </row>
    <row r="22" spans="1:428" s="98" customFormat="1" ht="18" customHeight="1">
      <c r="A22" s="8"/>
      <c r="B22" s="95">
        <v>33</v>
      </c>
      <c r="C22" s="96" t="s">
        <v>65</v>
      </c>
      <c r="D22" s="97">
        <v>20573</v>
      </c>
      <c r="E22" s="97">
        <v>62.962739026879909</v>
      </c>
      <c r="F22" s="97">
        <v>7469</v>
      </c>
      <c r="G22" s="97">
        <v>8858</v>
      </c>
      <c r="H22" s="97">
        <v>2868</v>
      </c>
      <c r="I22" s="97">
        <v>1378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98" customFormat="1" ht="18" customHeight="1">
      <c r="A23" s="8"/>
      <c r="B23" s="95">
        <v>7</v>
      </c>
      <c r="C23" s="96" t="s">
        <v>205</v>
      </c>
      <c r="D23" s="97">
        <v>15900</v>
      </c>
      <c r="E23" s="97">
        <v>69.298958490566051</v>
      </c>
      <c r="F23" s="97">
        <v>3872</v>
      </c>
      <c r="G23" s="97">
        <v>7804</v>
      </c>
      <c r="H23" s="97">
        <v>2911</v>
      </c>
      <c r="I23" s="97">
        <v>1313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98" customFormat="1" ht="18" customHeight="1">
      <c r="A24" s="8"/>
      <c r="B24" s="95"/>
      <c r="C24" s="96" t="s">
        <v>66</v>
      </c>
      <c r="D24" s="97">
        <v>29905</v>
      </c>
      <c r="E24" s="97">
        <v>73.838143038460032</v>
      </c>
      <c r="F24" s="97">
        <v>7434</v>
      </c>
      <c r="G24" s="97">
        <v>12125</v>
      </c>
      <c r="H24" s="97">
        <v>6036</v>
      </c>
      <c r="I24" s="97">
        <v>4310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1" customFormat="1" ht="18" customHeight="1">
      <c r="B25" s="95">
        <v>35</v>
      </c>
      <c r="C25" s="99" t="s">
        <v>67</v>
      </c>
      <c r="D25" s="100">
        <v>15164</v>
      </c>
      <c r="E25" s="100">
        <v>74.743278818253771</v>
      </c>
      <c r="F25" s="100">
        <v>3823</v>
      </c>
      <c r="G25" s="100">
        <v>5895</v>
      </c>
      <c r="H25" s="100">
        <v>3081</v>
      </c>
      <c r="I25" s="100">
        <v>2365</v>
      </c>
    </row>
    <row r="26" spans="1:428" s="102" customFormat="1" ht="18" customHeight="1">
      <c r="B26" s="95">
        <v>38</v>
      </c>
      <c r="C26" s="99" t="s">
        <v>68</v>
      </c>
      <c r="D26" s="100">
        <v>14741</v>
      </c>
      <c r="E26" s="100">
        <v>72.933007258666308</v>
      </c>
      <c r="F26" s="100">
        <v>3611</v>
      </c>
      <c r="G26" s="100">
        <v>6230</v>
      </c>
      <c r="H26" s="100">
        <v>2955</v>
      </c>
      <c r="I26" s="100">
        <v>1945</v>
      </c>
    </row>
    <row r="27" spans="1:428" s="102" customFormat="1" ht="18" customHeight="1">
      <c r="B27" s="95">
        <v>39</v>
      </c>
      <c r="C27" s="96" t="s">
        <v>69</v>
      </c>
      <c r="D27" s="97">
        <v>11321</v>
      </c>
      <c r="E27" s="97">
        <v>68.351241939757998</v>
      </c>
      <c r="F27" s="97">
        <v>3319</v>
      </c>
      <c r="G27" s="97">
        <v>4953</v>
      </c>
      <c r="H27" s="97">
        <v>1955</v>
      </c>
      <c r="I27" s="97">
        <v>1094</v>
      </c>
    </row>
    <row r="28" spans="1:428" s="98" customFormat="1" ht="18" customHeight="1">
      <c r="A28" s="8"/>
      <c r="B28" s="95"/>
      <c r="C28" s="96" t="s">
        <v>70</v>
      </c>
      <c r="D28" s="97">
        <v>47422</v>
      </c>
      <c r="E28" s="97">
        <v>71.852451657145721</v>
      </c>
      <c r="F28" s="97">
        <v>11614</v>
      </c>
      <c r="G28" s="97">
        <v>22010</v>
      </c>
      <c r="H28" s="97">
        <v>8588</v>
      </c>
      <c r="I28" s="97">
        <v>5210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5" customFormat="1" ht="18" customHeight="1">
      <c r="B29" s="95">
        <v>5</v>
      </c>
      <c r="C29" s="99" t="s">
        <v>71</v>
      </c>
      <c r="D29" s="100">
        <v>3085</v>
      </c>
      <c r="E29" s="100">
        <v>73.996658022690454</v>
      </c>
      <c r="F29" s="100">
        <v>652</v>
      </c>
      <c r="G29" s="100">
        <v>1413</v>
      </c>
      <c r="H29" s="100">
        <v>625</v>
      </c>
      <c r="I29" s="100">
        <v>395</v>
      </c>
    </row>
    <row r="30" spans="1:428" s="102" customFormat="1" ht="18" customHeight="1">
      <c r="B30" s="95">
        <v>9</v>
      </c>
      <c r="C30" s="99" t="s">
        <v>72</v>
      </c>
      <c r="D30" s="100">
        <v>7086</v>
      </c>
      <c r="E30" s="100">
        <v>72.047843635337273</v>
      </c>
      <c r="F30" s="100">
        <v>1538</v>
      </c>
      <c r="G30" s="100">
        <v>3482</v>
      </c>
      <c r="H30" s="100">
        <v>1271</v>
      </c>
      <c r="I30" s="100">
        <v>795</v>
      </c>
    </row>
    <row r="31" spans="1:428" s="102" customFormat="1" ht="18" customHeight="1">
      <c r="B31" s="95">
        <v>24</v>
      </c>
      <c r="C31" s="99" t="s">
        <v>73</v>
      </c>
      <c r="D31" s="100">
        <v>9751</v>
      </c>
      <c r="E31" s="100">
        <v>68.194109322120795</v>
      </c>
      <c r="F31" s="100">
        <v>2785</v>
      </c>
      <c r="G31" s="100">
        <v>4359</v>
      </c>
      <c r="H31" s="100">
        <v>1668</v>
      </c>
      <c r="I31" s="100">
        <v>939</v>
      </c>
    </row>
    <row r="32" spans="1:428" s="102" customFormat="1" ht="18" customHeight="1">
      <c r="B32" s="95">
        <v>34</v>
      </c>
      <c r="C32" s="102" t="s">
        <v>74</v>
      </c>
      <c r="D32" s="104">
        <v>3483</v>
      </c>
      <c r="E32" s="104">
        <v>71.578845822566763</v>
      </c>
      <c r="F32" s="104">
        <v>855</v>
      </c>
      <c r="G32" s="104">
        <v>1602</v>
      </c>
      <c r="H32" s="104">
        <v>621</v>
      </c>
      <c r="I32" s="104">
        <v>405</v>
      </c>
    </row>
    <row r="33" spans="1:226" s="102" customFormat="1" ht="18" customHeight="1">
      <c r="B33" s="95">
        <v>37</v>
      </c>
      <c r="C33" s="102" t="s">
        <v>75</v>
      </c>
      <c r="D33" s="104">
        <v>6465</v>
      </c>
      <c r="E33" s="104">
        <v>70.874454756380487</v>
      </c>
      <c r="F33" s="104">
        <v>1657</v>
      </c>
      <c r="G33" s="104">
        <v>2909</v>
      </c>
      <c r="H33" s="104">
        <v>1153</v>
      </c>
      <c r="I33" s="104">
        <v>746</v>
      </c>
    </row>
    <row r="34" spans="1:226" s="102" customFormat="1" ht="18" customHeight="1">
      <c r="B34" s="95">
        <v>40</v>
      </c>
      <c r="C34" s="99" t="s">
        <v>76</v>
      </c>
      <c r="D34" s="100">
        <v>2996</v>
      </c>
      <c r="E34" s="100">
        <v>74.881024699599479</v>
      </c>
      <c r="F34" s="100">
        <v>536</v>
      </c>
      <c r="G34" s="100">
        <v>1441</v>
      </c>
      <c r="H34" s="100">
        <v>657</v>
      </c>
      <c r="I34" s="100">
        <v>362</v>
      </c>
    </row>
    <row r="35" spans="1:226" s="102" customFormat="1" ht="18" customHeight="1">
      <c r="B35" s="95">
        <v>42</v>
      </c>
      <c r="C35" s="99" t="s">
        <v>77</v>
      </c>
      <c r="D35" s="100">
        <v>1706</v>
      </c>
      <c r="E35" s="100">
        <v>73.633218053927337</v>
      </c>
      <c r="F35" s="100">
        <v>311</v>
      </c>
      <c r="G35" s="100">
        <v>888</v>
      </c>
      <c r="H35" s="100">
        <v>312</v>
      </c>
      <c r="I35" s="100">
        <v>195</v>
      </c>
    </row>
    <row r="36" spans="1:226" s="102" customFormat="1" ht="18" customHeight="1">
      <c r="B36" s="95">
        <v>47</v>
      </c>
      <c r="C36" s="99" t="s">
        <v>78</v>
      </c>
      <c r="D36" s="100">
        <v>9203</v>
      </c>
      <c r="E36" s="100">
        <v>70.054503966098011</v>
      </c>
      <c r="F36" s="100">
        <v>2353</v>
      </c>
      <c r="G36" s="100">
        <v>4330</v>
      </c>
      <c r="H36" s="100">
        <v>1583</v>
      </c>
      <c r="I36" s="100">
        <v>937</v>
      </c>
    </row>
    <row r="37" spans="1:226" s="102" customFormat="1" ht="18" customHeight="1">
      <c r="B37" s="95">
        <v>49</v>
      </c>
      <c r="C37" s="99" t="s">
        <v>79</v>
      </c>
      <c r="D37" s="100">
        <v>3647</v>
      </c>
      <c r="E37" s="100">
        <v>71.411406635590893</v>
      </c>
      <c r="F37" s="100">
        <v>927</v>
      </c>
      <c r="G37" s="100">
        <v>1586</v>
      </c>
      <c r="H37" s="100">
        <v>698</v>
      </c>
      <c r="I37" s="100">
        <v>436</v>
      </c>
    </row>
    <row r="38" spans="1:226" s="98" customFormat="1" ht="18" customHeight="1">
      <c r="A38" s="8"/>
      <c r="B38" s="95"/>
      <c r="C38" s="96" t="s">
        <v>80</v>
      </c>
      <c r="D38" s="97">
        <v>31829</v>
      </c>
      <c r="E38" s="97">
        <v>74.905187254338358</v>
      </c>
      <c r="F38" s="97">
        <v>6339</v>
      </c>
      <c r="G38" s="97">
        <v>14325</v>
      </c>
      <c r="H38" s="97">
        <v>7096</v>
      </c>
      <c r="I38" s="97">
        <v>4069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1" customFormat="1" ht="18" customHeight="1">
      <c r="B39" s="95">
        <v>2</v>
      </c>
      <c r="C39" s="99" t="s">
        <v>81</v>
      </c>
      <c r="D39" s="100">
        <v>6489</v>
      </c>
      <c r="E39" s="100">
        <v>76.520658036677446</v>
      </c>
      <c r="F39" s="100">
        <v>1248</v>
      </c>
      <c r="G39" s="100">
        <v>2837</v>
      </c>
      <c r="H39" s="100">
        <v>1461</v>
      </c>
      <c r="I39" s="100">
        <v>943</v>
      </c>
    </row>
    <row r="40" spans="1:226" s="102" customFormat="1" ht="18" customHeight="1">
      <c r="B40" s="95">
        <v>13</v>
      </c>
      <c r="C40" s="99" t="s">
        <v>82</v>
      </c>
      <c r="D40" s="100">
        <v>8249</v>
      </c>
      <c r="E40" s="100">
        <v>76.289928476178943</v>
      </c>
      <c r="F40" s="100">
        <v>1635</v>
      </c>
      <c r="G40" s="100">
        <v>3593</v>
      </c>
      <c r="H40" s="100">
        <v>1885</v>
      </c>
      <c r="I40" s="100">
        <v>1136</v>
      </c>
    </row>
    <row r="41" spans="1:226" s="105" customFormat="1" ht="18" customHeight="1">
      <c r="B41" s="95">
        <v>16</v>
      </c>
      <c r="C41" s="102" t="s">
        <v>83</v>
      </c>
      <c r="D41" s="100">
        <v>3523</v>
      </c>
      <c r="E41" s="100">
        <v>74.998941243258614</v>
      </c>
      <c r="F41" s="100">
        <v>662</v>
      </c>
      <c r="G41" s="100">
        <v>1667</v>
      </c>
      <c r="H41" s="100">
        <v>777</v>
      </c>
      <c r="I41" s="100">
        <v>417</v>
      </c>
    </row>
    <row r="42" spans="1:226" s="102" customFormat="1" ht="18" customHeight="1">
      <c r="B42" s="95">
        <v>19</v>
      </c>
      <c r="C42" s="102" t="s">
        <v>84</v>
      </c>
      <c r="D42" s="104">
        <v>3486</v>
      </c>
      <c r="E42" s="104">
        <v>71.93888123924269</v>
      </c>
      <c r="F42" s="104">
        <v>738</v>
      </c>
      <c r="G42" s="104">
        <v>1712</v>
      </c>
      <c r="H42" s="104">
        <v>685</v>
      </c>
      <c r="I42" s="104">
        <v>351</v>
      </c>
    </row>
    <row r="43" spans="1:226" s="102" customFormat="1" ht="18" customHeight="1">
      <c r="B43" s="95">
        <v>45</v>
      </c>
      <c r="C43" s="99" t="s">
        <v>85</v>
      </c>
      <c r="D43" s="100">
        <v>10082</v>
      </c>
      <c r="E43" s="100">
        <v>74.777527276334069</v>
      </c>
      <c r="F43" s="100">
        <v>2056</v>
      </c>
      <c r="G43" s="100">
        <v>4516</v>
      </c>
      <c r="H43" s="100">
        <v>2288</v>
      </c>
      <c r="I43" s="100">
        <v>1222</v>
      </c>
    </row>
    <row r="44" spans="1:226" s="98" customFormat="1" ht="18" customHeight="1">
      <c r="A44" s="8"/>
      <c r="B44" s="95"/>
      <c r="C44" s="96" t="s">
        <v>86</v>
      </c>
      <c r="D44" s="97">
        <v>128525</v>
      </c>
      <c r="E44" s="97">
        <v>67.624778680762887</v>
      </c>
      <c r="F44" s="97">
        <v>32241</v>
      </c>
      <c r="G44" s="97">
        <v>65943</v>
      </c>
      <c r="H44" s="97">
        <v>21377</v>
      </c>
      <c r="I44" s="97">
        <v>8964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1" customFormat="1" ht="18" customHeight="1">
      <c r="B45" s="95">
        <v>8</v>
      </c>
      <c r="C45" s="102" t="s">
        <v>87</v>
      </c>
      <c r="D45" s="104">
        <v>93535</v>
      </c>
      <c r="E45" s="104">
        <v>67.831437643662781</v>
      </c>
      <c r="F45" s="104">
        <v>23321</v>
      </c>
      <c r="G45" s="104">
        <v>48334</v>
      </c>
      <c r="H45" s="104">
        <v>15413</v>
      </c>
      <c r="I45" s="104">
        <v>6467</v>
      </c>
    </row>
    <row r="46" spans="1:226" s="102" customFormat="1" ht="18" customHeight="1">
      <c r="B46" s="95">
        <v>17</v>
      </c>
      <c r="C46" s="102" t="s">
        <v>209</v>
      </c>
      <c r="D46" s="104">
        <v>12938</v>
      </c>
      <c r="E46" s="104">
        <v>66.721011748338185</v>
      </c>
      <c r="F46" s="104">
        <v>3480</v>
      </c>
      <c r="G46" s="104">
        <v>6442</v>
      </c>
      <c r="H46" s="104">
        <v>2094</v>
      </c>
      <c r="I46" s="104">
        <v>922</v>
      </c>
    </row>
    <row r="47" spans="1:226" s="105" customFormat="1" ht="18" customHeight="1">
      <c r="B47" s="95">
        <v>25</v>
      </c>
      <c r="C47" s="102" t="s">
        <v>206</v>
      </c>
      <c r="D47" s="100">
        <v>7734</v>
      </c>
      <c r="E47" s="100">
        <v>67.227248513059195</v>
      </c>
      <c r="F47" s="100">
        <v>2032</v>
      </c>
      <c r="G47" s="100">
        <v>3867</v>
      </c>
      <c r="H47" s="100">
        <v>1304</v>
      </c>
      <c r="I47" s="100">
        <v>531</v>
      </c>
      <c r="L47" s="295"/>
    </row>
    <row r="48" spans="1:226" s="102" customFormat="1" ht="18" customHeight="1">
      <c r="B48" s="95">
        <v>43</v>
      </c>
      <c r="C48" s="102" t="s">
        <v>88</v>
      </c>
      <c r="D48" s="104">
        <v>14318</v>
      </c>
      <c r="E48" s="104">
        <v>68.719416817991345</v>
      </c>
      <c r="F48" s="104">
        <v>3408</v>
      </c>
      <c r="G48" s="104">
        <v>7300</v>
      </c>
      <c r="H48" s="104">
        <v>2566</v>
      </c>
      <c r="I48" s="104">
        <v>1044</v>
      </c>
    </row>
    <row r="49" spans="1:226" s="98" customFormat="1" ht="18" customHeight="1">
      <c r="A49" s="8"/>
      <c r="B49" s="95"/>
      <c r="C49" s="96" t="s">
        <v>89</v>
      </c>
      <c r="D49" s="97">
        <v>84425</v>
      </c>
      <c r="E49" s="97">
        <v>69.030651922290019</v>
      </c>
      <c r="F49" s="97">
        <v>19809</v>
      </c>
      <c r="G49" s="97">
        <v>41851</v>
      </c>
      <c r="H49" s="97">
        <v>15472</v>
      </c>
      <c r="I49" s="97">
        <v>7293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1" customFormat="1" ht="18" customHeight="1">
      <c r="B50" s="95">
        <v>3</v>
      </c>
      <c r="C50" s="102" t="s">
        <v>201</v>
      </c>
      <c r="D50" s="104">
        <v>29635</v>
      </c>
      <c r="E50" s="104">
        <v>70.804602665766822</v>
      </c>
      <c r="F50" s="104">
        <v>6522</v>
      </c>
      <c r="G50" s="104">
        <v>14026</v>
      </c>
      <c r="H50" s="104">
        <v>6040</v>
      </c>
      <c r="I50" s="104">
        <v>3047</v>
      </c>
    </row>
    <row r="51" spans="1:226" s="102" customFormat="1" ht="18" customHeight="1">
      <c r="B51" s="95">
        <v>12</v>
      </c>
      <c r="C51" s="102" t="s">
        <v>208</v>
      </c>
      <c r="D51" s="104">
        <v>10690</v>
      </c>
      <c r="E51" s="104">
        <v>67.646135640785801</v>
      </c>
      <c r="F51" s="104">
        <v>2529</v>
      </c>
      <c r="G51" s="104">
        <v>5623</v>
      </c>
      <c r="H51" s="104">
        <v>1754</v>
      </c>
      <c r="I51" s="104">
        <v>784</v>
      </c>
    </row>
    <row r="52" spans="1:226" s="102" customFormat="1" ht="18" customHeight="1">
      <c r="B52" s="95">
        <v>46</v>
      </c>
      <c r="C52" s="102" t="s">
        <v>90</v>
      </c>
      <c r="D52" s="104">
        <v>44100</v>
      </c>
      <c r="E52" s="104">
        <v>68.641217460317421</v>
      </c>
      <c r="F52" s="104">
        <v>10758</v>
      </c>
      <c r="G52" s="104">
        <v>22202</v>
      </c>
      <c r="H52" s="104">
        <v>7678</v>
      </c>
      <c r="I52" s="104">
        <v>3462</v>
      </c>
    </row>
    <row r="53" spans="1:226" s="98" customFormat="1" ht="18" customHeight="1">
      <c r="A53" s="8"/>
      <c r="B53" s="95"/>
      <c r="C53" s="96" t="s">
        <v>91</v>
      </c>
      <c r="D53" s="97">
        <v>20873</v>
      </c>
      <c r="E53" s="97">
        <v>75.108248435699153</v>
      </c>
      <c r="F53" s="97">
        <v>4354</v>
      </c>
      <c r="G53" s="97">
        <v>9153</v>
      </c>
      <c r="H53" s="97">
        <v>4559</v>
      </c>
      <c r="I53" s="97">
        <v>2807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1" customFormat="1" ht="18" customHeight="1">
      <c r="B54" s="95">
        <v>6</v>
      </c>
      <c r="C54" s="102" t="s">
        <v>92</v>
      </c>
      <c r="D54" s="104">
        <v>12418</v>
      </c>
      <c r="E54" s="104">
        <v>75.661026735384141</v>
      </c>
      <c r="F54" s="104">
        <v>2599</v>
      </c>
      <c r="G54" s="104">
        <v>5305</v>
      </c>
      <c r="H54" s="104">
        <v>2834</v>
      </c>
      <c r="I54" s="104">
        <v>1680</v>
      </c>
    </row>
    <row r="55" spans="1:226" s="102" customFormat="1" ht="18" customHeight="1">
      <c r="B55" s="95">
        <v>10</v>
      </c>
      <c r="C55" s="99" t="s">
        <v>93</v>
      </c>
      <c r="D55" s="100">
        <v>8455</v>
      </c>
      <c r="E55" s="100">
        <v>74.555470136014179</v>
      </c>
      <c r="F55" s="100">
        <v>1755</v>
      </c>
      <c r="G55" s="100">
        <v>3848</v>
      </c>
      <c r="H55" s="100">
        <v>1725</v>
      </c>
      <c r="I55" s="100">
        <v>1127</v>
      </c>
    </row>
    <row r="56" spans="1:226" s="98" customFormat="1" ht="18" customHeight="1">
      <c r="A56" s="8"/>
      <c r="B56" s="95"/>
      <c r="C56" s="96" t="s">
        <v>94</v>
      </c>
      <c r="D56" s="97">
        <v>62013</v>
      </c>
      <c r="E56" s="97">
        <v>63.622258319818279</v>
      </c>
      <c r="F56" s="97">
        <v>19677</v>
      </c>
      <c r="G56" s="97">
        <v>27646</v>
      </c>
      <c r="H56" s="97">
        <v>9841</v>
      </c>
      <c r="I56" s="97">
        <v>4849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1" customFormat="1" ht="18" customHeight="1">
      <c r="B57" s="95">
        <v>15</v>
      </c>
      <c r="C57" s="102" t="s">
        <v>200</v>
      </c>
      <c r="D57" s="104">
        <v>24359</v>
      </c>
      <c r="E57" s="104">
        <v>63.639543084691496</v>
      </c>
      <c r="F57" s="104">
        <v>7895</v>
      </c>
      <c r="G57" s="104">
        <v>10951</v>
      </c>
      <c r="H57" s="104">
        <v>3683</v>
      </c>
      <c r="I57" s="104">
        <v>1830</v>
      </c>
    </row>
    <row r="58" spans="1:226" s="102" customFormat="1" ht="18" customHeight="1">
      <c r="B58" s="95">
        <v>27</v>
      </c>
      <c r="C58" s="102" t="s">
        <v>95</v>
      </c>
      <c r="D58" s="104">
        <v>8511</v>
      </c>
      <c r="E58" s="104">
        <v>61.76450358359768</v>
      </c>
      <c r="F58" s="104">
        <v>3239</v>
      </c>
      <c r="G58" s="104">
        <v>3571</v>
      </c>
      <c r="H58" s="104">
        <v>1149</v>
      </c>
      <c r="I58" s="104">
        <v>552</v>
      </c>
    </row>
    <row r="59" spans="1:226" s="102" customFormat="1" ht="18" customHeight="1">
      <c r="B59" s="95">
        <v>32</v>
      </c>
      <c r="C59" s="102" t="s">
        <v>207</v>
      </c>
      <c r="D59" s="104">
        <v>8170</v>
      </c>
      <c r="E59" s="104">
        <v>61.14875764993878</v>
      </c>
      <c r="F59" s="104">
        <v>2835</v>
      </c>
      <c r="G59" s="104">
        <v>3653</v>
      </c>
      <c r="H59" s="104">
        <v>1165</v>
      </c>
      <c r="I59" s="104">
        <v>517</v>
      </c>
    </row>
    <row r="60" spans="1:226" s="102" customFormat="1" ht="18" customHeight="1">
      <c r="B60" s="95">
        <v>36</v>
      </c>
      <c r="C60" s="107" t="s">
        <v>96</v>
      </c>
      <c r="D60" s="104">
        <v>20973</v>
      </c>
      <c r="E60" s="104">
        <v>67.936228961045174</v>
      </c>
      <c r="F60" s="104">
        <v>5708</v>
      </c>
      <c r="G60" s="104">
        <v>9471</v>
      </c>
      <c r="H60" s="104">
        <v>3844</v>
      </c>
      <c r="I60" s="104">
        <v>1950</v>
      </c>
    </row>
    <row r="61" spans="1:226" s="98" customFormat="1" ht="18" customHeight="1">
      <c r="A61" s="8"/>
      <c r="B61" s="95">
        <v>28</v>
      </c>
      <c r="C61" s="96" t="s">
        <v>97</v>
      </c>
      <c r="D61" s="97">
        <v>95482</v>
      </c>
      <c r="E61" s="97">
        <v>69.694936846735501</v>
      </c>
      <c r="F61" s="97">
        <v>22833</v>
      </c>
      <c r="G61" s="97">
        <v>46986</v>
      </c>
      <c r="H61" s="97">
        <v>17349</v>
      </c>
      <c r="I61" s="97">
        <v>8314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98" customFormat="1" ht="18" customHeight="1">
      <c r="A62" s="8"/>
      <c r="B62" s="95">
        <v>30</v>
      </c>
      <c r="C62" s="96" t="s">
        <v>98</v>
      </c>
      <c r="D62" s="97">
        <v>22095</v>
      </c>
      <c r="E62" s="97">
        <v>78.060707852455295</v>
      </c>
      <c r="F62" s="97">
        <v>3955</v>
      </c>
      <c r="G62" s="97">
        <v>9325</v>
      </c>
      <c r="H62" s="97">
        <v>5479</v>
      </c>
      <c r="I62" s="97">
        <v>3336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98" customFormat="1" ht="18" customHeight="1">
      <c r="A63" s="8"/>
      <c r="B63" s="95">
        <v>31</v>
      </c>
      <c r="C63" s="96" t="s">
        <v>99</v>
      </c>
      <c r="D63" s="97">
        <v>10765</v>
      </c>
      <c r="E63" s="97">
        <v>70.395779842080799</v>
      </c>
      <c r="F63" s="97">
        <v>2589</v>
      </c>
      <c r="G63" s="97">
        <v>5208</v>
      </c>
      <c r="H63" s="97">
        <v>1874</v>
      </c>
      <c r="I63" s="97">
        <v>1094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98" customFormat="1" ht="18" customHeight="1">
      <c r="A64" s="8"/>
      <c r="B64" s="95"/>
      <c r="C64" s="96" t="s">
        <v>100</v>
      </c>
      <c r="D64" s="97">
        <v>44273</v>
      </c>
      <c r="E64" s="97">
        <v>67.033013087637869</v>
      </c>
      <c r="F64" s="97">
        <v>12463</v>
      </c>
      <c r="G64" s="97">
        <v>21915</v>
      </c>
      <c r="H64" s="97">
        <v>6653</v>
      </c>
      <c r="I64" s="97">
        <v>3242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1" customFormat="1" ht="18" customHeight="1">
      <c r="B65" s="95">
        <v>1</v>
      </c>
      <c r="C65" s="102" t="s">
        <v>202</v>
      </c>
      <c r="D65" s="100">
        <v>6145</v>
      </c>
      <c r="E65" s="100">
        <v>67.414984540276635</v>
      </c>
      <c r="F65" s="100">
        <v>1669</v>
      </c>
      <c r="G65" s="100">
        <v>3047</v>
      </c>
      <c r="H65" s="100">
        <v>949</v>
      </c>
      <c r="I65" s="100">
        <v>480</v>
      </c>
    </row>
    <row r="66" spans="1:226" s="102" customFormat="1" ht="18" customHeight="1">
      <c r="B66" s="95">
        <v>20</v>
      </c>
      <c r="C66" s="102" t="s">
        <v>204</v>
      </c>
      <c r="D66" s="100">
        <v>14181</v>
      </c>
      <c r="E66" s="100">
        <v>68.417943727522754</v>
      </c>
      <c r="F66" s="100">
        <v>3450</v>
      </c>
      <c r="G66" s="100">
        <v>7324</v>
      </c>
      <c r="H66" s="100">
        <v>2292</v>
      </c>
      <c r="I66" s="100">
        <v>1115</v>
      </c>
    </row>
    <row r="67" spans="1:226" s="102" customFormat="1" ht="18" customHeight="1">
      <c r="B67" s="95">
        <v>48</v>
      </c>
      <c r="C67" s="102" t="s">
        <v>203</v>
      </c>
      <c r="D67" s="100">
        <v>23947</v>
      </c>
      <c r="E67" s="100">
        <v>65.266110995114232</v>
      </c>
      <c r="F67" s="100">
        <v>7344</v>
      </c>
      <c r="G67" s="100">
        <v>11544</v>
      </c>
      <c r="H67" s="100">
        <v>3412</v>
      </c>
      <c r="I67" s="100">
        <v>1647</v>
      </c>
    </row>
    <row r="68" spans="1:226" s="98" customFormat="1" ht="18" customHeight="1">
      <c r="A68" s="8"/>
      <c r="B68" s="95">
        <v>26</v>
      </c>
      <c r="C68" s="96" t="s">
        <v>101</v>
      </c>
      <c r="D68" s="97">
        <v>5749</v>
      </c>
      <c r="E68" s="97">
        <v>67.810685336580264</v>
      </c>
      <c r="F68" s="97">
        <v>1505</v>
      </c>
      <c r="G68" s="97">
        <v>2827</v>
      </c>
      <c r="H68" s="97">
        <v>973</v>
      </c>
      <c r="I68" s="97">
        <v>444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98" customFormat="1" ht="18" customHeight="1">
      <c r="A69" s="8"/>
      <c r="B69" s="95">
        <v>51</v>
      </c>
      <c r="C69" s="102" t="s">
        <v>102</v>
      </c>
      <c r="D69" s="100">
        <v>935</v>
      </c>
      <c r="E69" s="100">
        <v>79.769625668449208</v>
      </c>
      <c r="F69" s="100">
        <v>191</v>
      </c>
      <c r="G69" s="100">
        <v>354</v>
      </c>
      <c r="H69" s="100">
        <v>211</v>
      </c>
      <c r="I69" s="100">
        <v>179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98" customFormat="1" ht="18" customHeight="1">
      <c r="A70" s="8"/>
      <c r="B70" s="95">
        <v>52</v>
      </c>
      <c r="C70" s="102" t="s">
        <v>103</v>
      </c>
      <c r="D70" s="100">
        <v>744</v>
      </c>
      <c r="E70" s="100">
        <v>80.79278225806452</v>
      </c>
      <c r="F70" s="100">
        <v>159</v>
      </c>
      <c r="G70" s="100">
        <v>253</v>
      </c>
      <c r="H70" s="100">
        <v>177</v>
      </c>
      <c r="I70" s="100">
        <v>155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5"/>
      <c r="C71" s="288" t="s">
        <v>45</v>
      </c>
      <c r="D71" s="286">
        <v>797072</v>
      </c>
      <c r="E71" s="287">
        <v>70.606777580946257</v>
      </c>
      <c r="F71" s="286">
        <v>192544</v>
      </c>
      <c r="G71" s="286">
        <v>374814</v>
      </c>
      <c r="H71" s="286">
        <v>149885</v>
      </c>
      <c r="I71" s="286">
        <v>79829</v>
      </c>
      <c r="M71" s="219"/>
      <c r="N71" s="219"/>
      <c r="O71" s="219"/>
    </row>
    <row r="72" spans="1:226" ht="18" customHeight="1">
      <c r="B72" s="108"/>
      <c r="D72" s="88"/>
      <c r="E72" s="109"/>
      <c r="F72" s="109"/>
      <c r="G72" s="110"/>
      <c r="H72" s="109"/>
      <c r="I72" s="109"/>
    </row>
    <row r="73" spans="1:226" ht="18" customHeight="1">
      <c r="B73" s="233"/>
      <c r="C73" s="228"/>
      <c r="D73" s="234"/>
      <c r="E73" s="235"/>
      <c r="F73" s="228"/>
      <c r="G73" s="236"/>
      <c r="H73" s="109"/>
      <c r="I73" s="109"/>
    </row>
    <row r="74" spans="1:226" ht="18" customHeight="1">
      <c r="B74" s="233"/>
      <c r="C74" s="533" t="s">
        <v>212</v>
      </c>
      <c r="D74" s="314" t="s">
        <v>4</v>
      </c>
      <c r="E74" s="314" t="s">
        <v>3</v>
      </c>
      <c r="F74" s="314" t="s">
        <v>182</v>
      </c>
      <c r="G74" s="228"/>
      <c r="I74" s="109"/>
    </row>
    <row r="75" spans="1:226" ht="18" customHeight="1">
      <c r="B75" s="229"/>
      <c r="C75" s="533"/>
      <c r="D75" s="289">
        <v>713642</v>
      </c>
      <c r="E75" s="289">
        <v>83430</v>
      </c>
      <c r="F75" s="289">
        <f>D75+E75</f>
        <v>797072</v>
      </c>
      <c r="G75" s="228"/>
    </row>
    <row r="76" spans="1:226" ht="18" customHeight="1">
      <c r="B76" s="229"/>
      <c r="C76" s="317"/>
      <c r="D76" s="318"/>
      <c r="E76" s="317"/>
      <c r="F76" s="317"/>
      <c r="G76" s="228"/>
    </row>
    <row r="77" spans="1:226" ht="18" customHeight="1">
      <c r="B77" s="316"/>
      <c r="D77" s="219"/>
      <c r="E77" s="319"/>
      <c r="F77" s="376"/>
      <c r="G77" s="376"/>
      <c r="H77" s="376"/>
      <c r="I77" s="376"/>
    </row>
    <row r="78" spans="1:226">
      <c r="C78" s="534"/>
      <c r="D78" s="534"/>
      <c r="E78" s="534"/>
      <c r="F78" s="220"/>
      <c r="G78" s="220"/>
      <c r="H78" s="220"/>
    </row>
    <row r="79" spans="1:226" ht="18">
      <c r="B79" s="431" t="s">
        <v>230</v>
      </c>
      <c r="C79" s="377"/>
      <c r="D79" s="377"/>
      <c r="E79" s="377"/>
      <c r="F79" s="219"/>
      <c r="G79" s="219"/>
      <c r="H79" s="219"/>
    </row>
    <row r="80" spans="1:226">
      <c r="D80" s="89"/>
    </row>
    <row r="81" spans="4:4">
      <c r="D81" s="89"/>
    </row>
    <row r="82" spans="4:4">
      <c r="D82" s="89"/>
    </row>
    <row r="83" spans="4:4">
      <c r="D83" s="89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U97"/>
  <sheetViews>
    <sheetView showGridLines="0" showRowColHeaders="0" showZeros="0" showOutlineSymbols="0" zoomScaleNormal="100" workbookViewId="0">
      <selection activeCell="V28" sqref="V28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2.5703125" style="27" customWidth="1"/>
    <col min="4" max="4" width="12.7109375" style="27" customWidth="1"/>
    <col min="5" max="5" width="11.570312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1.5703125" style="27" customWidth="1"/>
    <col min="10" max="10" width="3.28515625" style="27" customWidth="1"/>
    <col min="11" max="11" width="8.85546875" style="27" customWidth="1"/>
    <col min="12" max="16" width="11.28515625" style="27" customWidth="1"/>
    <col min="17" max="19" width="11.5703125" style="27"/>
    <col min="20" max="20" width="11.5703125" style="352"/>
    <col min="21" max="16384" width="11.5703125" style="27"/>
  </cols>
  <sheetData>
    <row r="1" spans="2:21" ht="51.75" customHeight="1">
      <c r="B1" s="375" t="s">
        <v>226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P1" s="330" t="s">
        <v>168</v>
      </c>
    </row>
    <row r="2" spans="2:21" ht="46.5" customHeight="1">
      <c r="B2" s="28"/>
      <c r="C2" s="28"/>
      <c r="D2" s="28"/>
      <c r="E2" s="28"/>
      <c r="F2" s="28"/>
      <c r="G2" s="28"/>
      <c r="H2" s="28"/>
      <c r="I2" s="28"/>
      <c r="S2" s="362"/>
      <c r="T2" s="362"/>
      <c r="U2" s="362"/>
    </row>
    <row r="3" spans="2:21" ht="27.95" customHeight="1">
      <c r="B3" s="345" t="s">
        <v>191</v>
      </c>
      <c r="C3" s="345"/>
      <c r="D3" s="346"/>
      <c r="E3" s="347" t="s">
        <v>192</v>
      </c>
      <c r="F3" s="366"/>
      <c r="G3" s="347" t="s">
        <v>184</v>
      </c>
      <c r="H3" s="366"/>
      <c r="I3" s="347" t="s">
        <v>185</v>
      </c>
      <c r="K3" s="370"/>
      <c r="S3" s="362"/>
      <c r="T3" s="362"/>
      <c r="U3" s="362"/>
    </row>
    <row r="4" spans="2:21" ht="18.95" customHeight="1">
      <c r="B4" s="315" t="s">
        <v>186</v>
      </c>
      <c r="C4" s="29"/>
      <c r="D4" s="31"/>
      <c r="E4" s="328">
        <v>9220545</v>
      </c>
      <c r="F4" s="369"/>
      <c r="G4" s="328">
        <v>4566951</v>
      </c>
      <c r="H4" s="369"/>
      <c r="I4" s="328">
        <v>4653559</v>
      </c>
      <c r="J4" s="32"/>
      <c r="K4" s="371"/>
      <c r="L4" s="359">
        <f>H4/E4</f>
        <v>0</v>
      </c>
      <c r="M4" s="353"/>
      <c r="N4" s="353"/>
      <c r="O4" s="353"/>
      <c r="P4" s="360"/>
      <c r="Q4" s="353"/>
      <c r="R4" s="353"/>
      <c r="S4" s="363"/>
      <c r="T4" s="363"/>
      <c r="U4" s="364"/>
    </row>
    <row r="5" spans="2:21" ht="18.95" customHeight="1">
      <c r="B5" s="27" t="s">
        <v>153</v>
      </c>
      <c r="C5" s="29"/>
      <c r="D5" s="31"/>
      <c r="E5" s="31">
        <v>10188792</v>
      </c>
      <c r="F5" s="367"/>
      <c r="G5" s="31">
        <v>5368067</v>
      </c>
      <c r="H5" s="367"/>
      <c r="I5" s="31">
        <v>4820689</v>
      </c>
      <c r="J5" s="32"/>
      <c r="K5" s="372"/>
      <c r="L5" s="199"/>
      <c r="M5" s="199"/>
      <c r="N5" s="199"/>
      <c r="O5" s="199"/>
      <c r="P5" s="200"/>
      <c r="Q5" s="199"/>
      <c r="R5" s="199"/>
      <c r="S5" s="363"/>
      <c r="T5" s="363"/>
      <c r="U5" s="364"/>
    </row>
    <row r="6" spans="2:21" ht="18.95" customHeight="1">
      <c r="B6" s="27" t="s">
        <v>187</v>
      </c>
      <c r="C6" s="29"/>
      <c r="D6" s="31"/>
      <c r="E6" s="329">
        <v>1.1050097364092903</v>
      </c>
      <c r="F6" s="367"/>
      <c r="G6" s="329">
        <v>1.1754159394309245</v>
      </c>
      <c r="H6" s="368"/>
      <c r="I6" s="329">
        <v>1.0359144474154083</v>
      </c>
      <c r="J6" s="32"/>
      <c r="K6" s="372"/>
      <c r="L6" s="199"/>
      <c r="M6" s="199"/>
      <c r="N6" s="199"/>
      <c r="O6" s="199"/>
      <c r="P6" s="200"/>
      <c r="Q6" s="199"/>
      <c r="R6" s="199"/>
      <c r="S6" s="363"/>
      <c r="T6" s="363"/>
      <c r="U6" s="363"/>
    </row>
    <row r="7" spans="2:21" ht="7.5" customHeight="1">
      <c r="B7" s="487"/>
      <c r="C7" s="487"/>
      <c r="F7" s="30"/>
      <c r="H7" s="30"/>
      <c r="K7" s="370"/>
      <c r="S7" s="362"/>
      <c r="T7" s="362"/>
      <c r="U7" s="362"/>
    </row>
    <row r="8" spans="2:21" ht="7.5" customHeight="1">
      <c r="B8" s="30"/>
      <c r="C8" s="30"/>
      <c r="F8" s="30"/>
      <c r="H8" s="30"/>
      <c r="K8" s="370"/>
      <c r="S8" s="362"/>
      <c r="T8" s="362"/>
      <c r="U8" s="362"/>
    </row>
    <row r="9" spans="2:21" ht="7.5" customHeight="1">
      <c r="B9" s="30"/>
      <c r="C9" s="30"/>
      <c r="F9" s="30"/>
      <c r="H9" s="30"/>
      <c r="S9" s="362"/>
      <c r="T9" s="362"/>
      <c r="U9" s="362"/>
    </row>
    <row r="10" spans="2:21" ht="7.5" customHeight="1">
      <c r="B10" s="30"/>
      <c r="C10" s="30"/>
      <c r="F10" s="30"/>
      <c r="H10" s="30"/>
      <c r="S10" s="362"/>
      <c r="T10" s="362"/>
      <c r="U10" s="362"/>
    </row>
    <row r="11" spans="2:21" ht="7.5" customHeight="1">
      <c r="B11" s="30"/>
      <c r="C11" s="30"/>
      <c r="F11" s="30"/>
      <c r="H11" s="30"/>
      <c r="S11" s="362"/>
      <c r="T11" s="362"/>
      <c r="U11" s="362"/>
    </row>
    <row r="12" spans="2:21" ht="7.5" customHeight="1">
      <c r="B12" s="30"/>
      <c r="C12" s="30"/>
      <c r="F12" s="30"/>
      <c r="H12" s="30"/>
      <c r="S12" s="362"/>
      <c r="T12" s="362"/>
      <c r="U12" s="362"/>
    </row>
    <row r="13" spans="2:21" ht="7.5" customHeight="1">
      <c r="B13" s="30"/>
      <c r="C13" s="30"/>
      <c r="F13" s="30"/>
      <c r="H13" s="30"/>
      <c r="S13" s="362"/>
      <c r="T13" s="362"/>
      <c r="U13" s="362"/>
    </row>
    <row r="14" spans="2:21" ht="7.5" customHeight="1">
      <c r="B14" s="30"/>
      <c r="C14" s="30"/>
      <c r="F14" s="30"/>
      <c r="H14" s="30"/>
      <c r="S14" s="362"/>
      <c r="T14" s="362"/>
      <c r="U14" s="362"/>
    </row>
    <row r="15" spans="2:21" ht="7.5" customHeight="1">
      <c r="B15" s="30"/>
      <c r="C15" s="30"/>
      <c r="F15" s="30"/>
      <c r="H15" s="30"/>
      <c r="S15" s="362"/>
      <c r="T15" s="362"/>
      <c r="U15" s="362"/>
    </row>
    <row r="16" spans="2:21" ht="7.5" customHeight="1">
      <c r="B16" s="30"/>
      <c r="C16" s="30"/>
      <c r="F16" s="30"/>
      <c r="H16" s="30"/>
      <c r="S16" s="362"/>
      <c r="T16" s="362"/>
      <c r="U16" s="362"/>
    </row>
    <row r="17" spans="1:21" s="331" customFormat="1" ht="18.75" customHeight="1">
      <c r="B17" s="349" t="s">
        <v>193</v>
      </c>
      <c r="C17" s="345"/>
      <c r="D17" s="346"/>
      <c r="E17" s="347" t="s">
        <v>192</v>
      </c>
      <c r="F17" s="348"/>
      <c r="G17" s="347" t="s">
        <v>184</v>
      </c>
      <c r="H17" s="348"/>
      <c r="I17" s="347" t="s">
        <v>185</v>
      </c>
      <c r="L17" s="337"/>
      <c r="M17" s="337"/>
      <c r="N17" s="337"/>
      <c r="O17" s="337"/>
      <c r="P17" s="338"/>
      <c r="Q17" s="337"/>
      <c r="R17" s="337"/>
      <c r="S17" s="365"/>
      <c r="T17" s="365"/>
      <c r="U17" s="365"/>
    </row>
    <row r="18" spans="1:21" ht="6.75" customHeight="1">
      <c r="B18" s="24"/>
      <c r="C18" s="25"/>
      <c r="D18" s="324"/>
      <c r="E18" s="324"/>
      <c r="F18" s="324"/>
      <c r="G18" s="324"/>
      <c r="H18" s="324"/>
      <c r="I18" s="324"/>
      <c r="S18" s="362"/>
      <c r="T18" s="362"/>
      <c r="U18" s="362"/>
    </row>
    <row r="19" spans="1:21" ht="20.100000000000001" customHeight="1">
      <c r="B19" s="27" t="s">
        <v>49</v>
      </c>
      <c r="C19" s="29"/>
      <c r="D19" s="31"/>
      <c r="E19" s="31">
        <v>6366406</v>
      </c>
      <c r="F19" s="30"/>
      <c r="G19" s="31">
        <v>2560936</v>
      </c>
      <c r="H19" s="30"/>
      <c r="I19" s="31">
        <v>3805449</v>
      </c>
      <c r="K19" s="35"/>
      <c r="S19" s="362"/>
      <c r="T19" s="362"/>
      <c r="U19" s="362"/>
    </row>
    <row r="20" spans="1:21" ht="20.100000000000001" customHeight="1">
      <c r="B20" s="27" t="s">
        <v>50</v>
      </c>
      <c r="C20" s="29"/>
      <c r="D20" s="31"/>
      <c r="E20" s="31">
        <v>1521118</v>
      </c>
      <c r="F20" s="30"/>
      <c r="G20" s="31">
        <v>1457940</v>
      </c>
      <c r="H20" s="30"/>
      <c r="I20" s="31">
        <v>63170</v>
      </c>
      <c r="K20" s="35"/>
      <c r="S20" s="362"/>
      <c r="T20" s="362"/>
      <c r="U20" s="362"/>
    </row>
    <row r="21" spans="1:21" ht="20.100000000000001" customHeight="1">
      <c r="B21" s="27" t="s">
        <v>48</v>
      </c>
      <c r="E21" s="31">
        <v>963735</v>
      </c>
      <c r="F21" s="31"/>
      <c r="G21" s="31">
        <v>364352</v>
      </c>
      <c r="I21" s="31">
        <v>599383</v>
      </c>
      <c r="K21" s="35"/>
    </row>
    <row r="22" spans="1:21" ht="20.100000000000001" customHeight="1">
      <c r="B22" s="27" t="s">
        <v>104</v>
      </c>
      <c r="C22" s="29"/>
      <c r="D22" s="31"/>
      <c r="E22" s="31">
        <v>323700</v>
      </c>
      <c r="F22" s="30"/>
      <c r="G22" s="31">
        <v>154103</v>
      </c>
      <c r="H22" s="30"/>
      <c r="I22" s="31">
        <v>169591</v>
      </c>
      <c r="K22" s="35"/>
    </row>
    <row r="23" spans="1:21" ht="20.100000000000001" customHeight="1">
      <c r="B23" s="27" t="s">
        <v>105</v>
      </c>
      <c r="C23" s="29"/>
      <c r="D23" s="31"/>
      <c r="E23" s="31">
        <v>45586</v>
      </c>
      <c r="F23" s="30"/>
      <c r="G23" s="31">
        <v>29620</v>
      </c>
      <c r="H23" s="30"/>
      <c r="I23" s="31">
        <v>15966</v>
      </c>
      <c r="K23" s="35"/>
    </row>
    <row r="24" spans="1:21" ht="5.25" customHeight="1">
      <c r="C24" s="29"/>
      <c r="D24" s="31"/>
      <c r="E24" s="31"/>
      <c r="F24" s="30"/>
      <c r="G24" s="31"/>
      <c r="H24" s="30"/>
      <c r="I24" s="31"/>
      <c r="K24" s="35"/>
    </row>
    <row r="25" spans="1:21" s="331" customFormat="1" ht="24" hidden="1" customHeight="1">
      <c r="B25" s="332" t="s">
        <v>45</v>
      </c>
      <c r="C25" s="333"/>
      <c r="D25" s="333"/>
      <c r="E25" s="333">
        <f>SUM(E19:E24)</f>
        <v>9220545</v>
      </c>
      <c r="F25" s="336"/>
      <c r="G25" s="333">
        <f>SUM(G19:G24)</f>
        <v>4566951</v>
      </c>
      <c r="H25" s="333">
        <f>SUM(H19:H24)</f>
        <v>0</v>
      </c>
      <c r="I25" s="333">
        <f>SUM(I19:I24)</f>
        <v>4653559</v>
      </c>
      <c r="K25" s="334"/>
      <c r="T25" s="355"/>
    </row>
    <row r="26" spans="1:21" ht="9.9499999999999993" customHeight="1">
      <c r="B26" s="487"/>
      <c r="C26" s="487"/>
      <c r="F26" s="30"/>
      <c r="H26" s="30"/>
    </row>
    <row r="27" spans="1:21" ht="50.1" customHeight="1">
      <c r="B27" s="487"/>
      <c r="C27" s="487"/>
      <c r="D27" s="27" t="s">
        <v>124</v>
      </c>
      <c r="E27" s="31"/>
      <c r="F27" s="31"/>
      <c r="G27" s="31"/>
      <c r="H27" s="31"/>
      <c r="I27" s="31"/>
    </row>
    <row r="28" spans="1:21" s="331" customFormat="1" ht="18.75" customHeight="1">
      <c r="C28" s="336"/>
      <c r="D28" s="336"/>
      <c r="E28" s="336"/>
      <c r="F28" s="335"/>
      <c r="G28" s="336"/>
      <c r="H28" s="335"/>
      <c r="I28" s="336"/>
      <c r="L28" s="337"/>
      <c r="M28" s="337"/>
      <c r="N28" s="337"/>
      <c r="O28" s="337"/>
      <c r="P28" s="338"/>
      <c r="Q28" s="337"/>
      <c r="R28" s="337"/>
      <c r="S28" s="337"/>
      <c r="T28" s="354"/>
      <c r="U28" s="337"/>
    </row>
    <row r="29" spans="1:21">
      <c r="D29" s="32"/>
    </row>
    <row r="30" spans="1:21" s="119" customFormat="1" ht="34.5" customHeight="1">
      <c r="A30" s="224"/>
      <c r="B30" s="349" t="s">
        <v>188</v>
      </c>
      <c r="C30" s="345"/>
      <c r="D30" s="350"/>
      <c r="E30" s="347" t="s">
        <v>192</v>
      </c>
      <c r="F30" s="348"/>
      <c r="G30" s="347" t="s">
        <v>184</v>
      </c>
      <c r="H30" s="348"/>
      <c r="I30" s="347" t="s">
        <v>185</v>
      </c>
      <c r="T30" s="356"/>
    </row>
    <row r="31" spans="1:21" s="129" customFormat="1" ht="24.95" customHeight="1">
      <c r="C31" s="343" t="s">
        <v>52</v>
      </c>
      <c r="D31"/>
      <c r="E31" s="339">
        <v>1515365</v>
      </c>
      <c r="F31" s="339"/>
      <c r="G31" s="339">
        <v>744849</v>
      </c>
      <c r="H31" s="339"/>
      <c r="I31" s="339">
        <v>770514</v>
      </c>
      <c r="K31" s="351"/>
      <c r="L31" s="441"/>
      <c r="T31" s="356"/>
    </row>
    <row r="32" spans="1:21" s="129" customFormat="1" ht="24.95" customHeight="1">
      <c r="C32" s="342" t="s">
        <v>61</v>
      </c>
      <c r="D32"/>
      <c r="E32" s="339">
        <v>284397</v>
      </c>
      <c r="F32" s="339"/>
      <c r="G32" s="339">
        <v>138592</v>
      </c>
      <c r="H32" s="339"/>
      <c r="I32" s="339">
        <v>145805</v>
      </c>
      <c r="L32" s="441"/>
      <c r="T32" s="356"/>
    </row>
    <row r="33" spans="3:20" s="129" customFormat="1" ht="24.95" customHeight="1">
      <c r="C33" s="342" t="s">
        <v>65</v>
      </c>
      <c r="D33"/>
      <c r="E33" s="339">
        <v>271294</v>
      </c>
      <c r="F33" s="339"/>
      <c r="G33" s="339">
        <v>130103</v>
      </c>
      <c r="H33" s="339"/>
      <c r="I33" s="339">
        <v>141184</v>
      </c>
      <c r="L33" s="442"/>
      <c r="T33" s="357">
        <v>1467756</v>
      </c>
    </row>
    <row r="34" spans="3:20" s="129" customFormat="1" ht="24.95" customHeight="1">
      <c r="C34" s="342" t="s">
        <v>205</v>
      </c>
      <c r="D34"/>
      <c r="E34" s="339">
        <v>185295</v>
      </c>
      <c r="F34" s="339"/>
      <c r="G34" s="339">
        <v>94736</v>
      </c>
      <c r="H34" s="339"/>
      <c r="I34" s="339">
        <v>90559</v>
      </c>
      <c r="L34" s="441"/>
      <c r="T34" s="357">
        <v>280326</v>
      </c>
    </row>
    <row r="35" spans="3:20" s="129" customFormat="1" ht="24.95" customHeight="1">
      <c r="C35" s="342" t="s">
        <v>66</v>
      </c>
      <c r="D35"/>
      <c r="E35" s="339">
        <v>338042</v>
      </c>
      <c r="F35" s="339"/>
      <c r="G35" s="339">
        <v>163600</v>
      </c>
      <c r="H35" s="339"/>
      <c r="I35" s="339">
        <v>174440</v>
      </c>
      <c r="L35" s="442"/>
      <c r="T35" s="357">
        <v>270289</v>
      </c>
    </row>
    <row r="36" spans="3:20" s="129" customFormat="1" ht="24.95" customHeight="1">
      <c r="C36" s="342" t="s">
        <v>69</v>
      </c>
      <c r="D36"/>
      <c r="E36" s="339">
        <v>132156</v>
      </c>
      <c r="F36" s="339"/>
      <c r="G36" s="339">
        <v>63973</v>
      </c>
      <c r="H36" s="339"/>
      <c r="I36" s="339">
        <v>68182</v>
      </c>
      <c r="K36" s="131"/>
      <c r="L36" s="442"/>
      <c r="T36" s="357">
        <v>178292</v>
      </c>
    </row>
    <row r="37" spans="3:20" s="129" customFormat="1" ht="24.95" customHeight="1">
      <c r="C37" s="342" t="s">
        <v>70</v>
      </c>
      <c r="D37"/>
      <c r="E37" s="339">
        <v>573773</v>
      </c>
      <c r="F37" s="339"/>
      <c r="G37" s="339">
        <v>267556</v>
      </c>
      <c r="H37" s="339"/>
      <c r="I37" s="339">
        <v>306217</v>
      </c>
      <c r="K37" s="131"/>
      <c r="L37" s="442"/>
      <c r="T37" s="357">
        <v>322017</v>
      </c>
    </row>
    <row r="38" spans="3:20" s="131" customFormat="1" ht="24.95" customHeight="1">
      <c r="C38" s="342" t="s">
        <v>80</v>
      </c>
      <c r="D38"/>
      <c r="E38" s="339">
        <v>371517</v>
      </c>
      <c r="F38" s="339"/>
      <c r="G38" s="339">
        <v>163932</v>
      </c>
      <c r="H38" s="339"/>
      <c r="I38" s="339">
        <v>207585</v>
      </c>
      <c r="L38" s="442"/>
      <c r="T38" s="357">
        <v>129473</v>
      </c>
    </row>
    <row r="39" spans="3:20" s="131" customFormat="1" ht="24.95" customHeight="1">
      <c r="C39" s="342" t="s">
        <v>86</v>
      </c>
      <c r="D39"/>
      <c r="E39" s="339">
        <v>1571379</v>
      </c>
      <c r="F39" s="339"/>
      <c r="G39" s="339">
        <v>817017</v>
      </c>
      <c r="H39" s="339"/>
      <c r="I39" s="339">
        <v>754357</v>
      </c>
      <c r="L39" s="442"/>
      <c r="T39" s="357">
        <v>565026</v>
      </c>
    </row>
    <row r="40" spans="3:20" s="131" customFormat="1" ht="24.95" customHeight="1">
      <c r="C40" s="342" t="s">
        <v>89</v>
      </c>
      <c r="D40"/>
      <c r="E40" s="339">
        <v>943082</v>
      </c>
      <c r="F40" s="339"/>
      <c r="G40" s="339">
        <v>467582</v>
      </c>
      <c r="H40" s="339"/>
      <c r="I40" s="339">
        <v>475496</v>
      </c>
      <c r="L40" s="442"/>
      <c r="T40" s="357">
        <v>360756</v>
      </c>
    </row>
    <row r="41" spans="3:20" s="131" customFormat="1" ht="24.95" customHeight="1">
      <c r="C41" s="342" t="s">
        <v>91</v>
      </c>
      <c r="D41"/>
      <c r="E41" s="339">
        <v>222747</v>
      </c>
      <c r="F41" s="339"/>
      <c r="G41" s="339">
        <v>102927</v>
      </c>
      <c r="H41" s="339"/>
      <c r="I41" s="339">
        <v>119820</v>
      </c>
      <c r="L41" s="442"/>
      <c r="T41" s="357">
        <v>1542221</v>
      </c>
    </row>
    <row r="42" spans="3:20" s="131" customFormat="1" ht="24.95" customHeight="1">
      <c r="C42" s="342" t="s">
        <v>94</v>
      </c>
      <c r="D42"/>
      <c r="E42" s="339">
        <v>688829</v>
      </c>
      <c r="F42" s="339"/>
      <c r="G42" s="339">
        <v>349187</v>
      </c>
      <c r="H42" s="339"/>
      <c r="I42" s="339">
        <v>339640</v>
      </c>
      <c r="L42" s="441"/>
      <c r="T42" s="357">
        <v>917315</v>
      </c>
    </row>
    <row r="43" spans="3:20" s="131" customFormat="1" ht="24.95" customHeight="1">
      <c r="C43" s="342" t="s">
        <v>97</v>
      </c>
      <c r="D43"/>
      <c r="E43" s="339">
        <v>1146870</v>
      </c>
      <c r="F43" s="339"/>
      <c r="G43" s="339">
        <v>587565</v>
      </c>
      <c r="H43" s="339"/>
      <c r="I43" s="339">
        <v>559295</v>
      </c>
      <c r="L43" s="441"/>
      <c r="T43" s="357">
        <v>217095</v>
      </c>
    </row>
    <row r="44" spans="3:20" s="131" customFormat="1" ht="24.95" customHeight="1">
      <c r="C44" s="342" t="s">
        <v>98</v>
      </c>
      <c r="D44"/>
      <c r="E44" s="339">
        <v>237753</v>
      </c>
      <c r="F44" s="339"/>
      <c r="G44" s="339">
        <v>114725</v>
      </c>
      <c r="H44" s="339"/>
      <c r="I44" s="339">
        <v>123028</v>
      </c>
      <c r="L44" s="442"/>
      <c r="T44" s="357">
        <v>679402</v>
      </c>
    </row>
    <row r="45" spans="3:20" s="131" customFormat="1" ht="24.95" customHeight="1">
      <c r="C45" s="342" t="s">
        <v>99</v>
      </c>
      <c r="D45"/>
      <c r="E45" s="339">
        <v>132241</v>
      </c>
      <c r="F45" s="339"/>
      <c r="G45" s="339">
        <v>63838</v>
      </c>
      <c r="H45" s="339"/>
      <c r="I45" s="339">
        <v>68403</v>
      </c>
      <c r="L45" s="441"/>
      <c r="T45" s="357">
        <v>1105001</v>
      </c>
    </row>
    <row r="46" spans="3:20" s="131" customFormat="1" ht="24.95" customHeight="1">
      <c r="C46" s="342" t="s">
        <v>155</v>
      </c>
      <c r="D46"/>
      <c r="E46" s="339">
        <v>522078</v>
      </c>
      <c r="F46" s="339"/>
      <c r="G46" s="339">
        <v>255993</v>
      </c>
      <c r="H46" s="339"/>
      <c r="I46" s="339">
        <v>266084</v>
      </c>
      <c r="L46" s="441"/>
      <c r="T46" s="357">
        <v>230177</v>
      </c>
    </row>
    <row r="47" spans="3:20" s="131" customFormat="1" ht="24.95" customHeight="1">
      <c r="C47" s="342" t="s">
        <v>151</v>
      </c>
      <c r="D47"/>
      <c r="E47" s="339">
        <v>66699</v>
      </c>
      <c r="F47" s="339"/>
      <c r="G47" s="339">
        <v>32272</v>
      </c>
      <c r="H47" s="339"/>
      <c r="I47" s="339">
        <v>34426</v>
      </c>
      <c r="L47" s="442"/>
      <c r="T47" s="357">
        <v>129080</v>
      </c>
    </row>
    <row r="48" spans="3:20" s="131" customFormat="1" ht="24.95" customHeight="1">
      <c r="C48" s="342" t="s">
        <v>189</v>
      </c>
      <c r="D48"/>
      <c r="E48" s="339">
        <v>8684</v>
      </c>
      <c r="F48" s="339"/>
      <c r="G48" s="339">
        <v>4387</v>
      </c>
      <c r="H48" s="339"/>
      <c r="I48" s="339">
        <v>4297</v>
      </c>
      <c r="L48" s="442"/>
      <c r="T48" s="357">
        <v>514162</v>
      </c>
    </row>
    <row r="49" spans="2:20" s="131" customFormat="1" ht="24.95" customHeight="1">
      <c r="C49" s="342" t="s">
        <v>190</v>
      </c>
      <c r="D49"/>
      <c r="E49" s="339">
        <v>8344</v>
      </c>
      <c r="F49" s="339"/>
      <c r="G49" s="339">
        <v>4117</v>
      </c>
      <c r="H49" s="339"/>
      <c r="I49" s="339">
        <v>4227</v>
      </c>
      <c r="K49" s="119"/>
      <c r="L49" s="442"/>
      <c r="T49" s="357">
        <v>65074</v>
      </c>
    </row>
    <row r="50" spans="2:20" s="131" customFormat="1" ht="17.25" customHeight="1">
      <c r="B50" s="340"/>
      <c r="C50" s="340"/>
      <c r="D50"/>
      <c r="E50" s="339"/>
      <c r="F50" s="339"/>
      <c r="G50" s="339"/>
      <c r="H50" s="339"/>
      <c r="I50" s="339"/>
      <c r="T50" s="357">
        <v>8388</v>
      </c>
    </row>
    <row r="51" spans="2:20" s="119" customFormat="1" ht="18.600000000000001" customHeight="1">
      <c r="C51" s="344" t="s">
        <v>45</v>
      </c>
      <c r="E51" s="341">
        <f>$E$4</f>
        <v>9220545</v>
      </c>
      <c r="F51" s="373">
        <v>0.4922996311893304</v>
      </c>
      <c r="G51" s="341">
        <f>$G$4</f>
        <v>4566951</v>
      </c>
      <c r="H51" s="373">
        <v>0.50770502733165346</v>
      </c>
      <c r="I51" s="341">
        <f>$I$4</f>
        <v>4653559</v>
      </c>
      <c r="T51" s="357">
        <v>7802</v>
      </c>
    </row>
    <row r="52" spans="2:20">
      <c r="E52" s="31"/>
      <c r="F52" s="31"/>
      <c r="G52" s="31"/>
      <c r="H52" s="31"/>
      <c r="I52" s="31"/>
      <c r="T52" s="352">
        <f>SUM(T33:T51)</f>
        <v>8989652</v>
      </c>
    </row>
    <row r="53" spans="2:20">
      <c r="E53" s="31"/>
      <c r="F53" s="31"/>
      <c r="G53" s="31"/>
      <c r="H53" s="31"/>
      <c r="I53" s="31"/>
      <c r="J53" s="31"/>
    </row>
    <row r="54" spans="2:20">
      <c r="E54" s="31"/>
      <c r="F54" s="31"/>
      <c r="G54" s="31"/>
      <c r="H54" s="31"/>
      <c r="I54" s="31"/>
    </row>
    <row r="55" spans="2:20" ht="18">
      <c r="B55" s="358" t="s">
        <v>194</v>
      </c>
    </row>
    <row r="56" spans="2:20" ht="18">
      <c r="B56" s="358" t="s">
        <v>195</v>
      </c>
    </row>
    <row r="61" spans="2:20">
      <c r="E61" s="31"/>
      <c r="F61" s="31"/>
      <c r="G61" s="31"/>
      <c r="H61" s="31"/>
      <c r="I61" s="31"/>
    </row>
    <row r="79" spans="3:4">
      <c r="C79" s="343"/>
      <c r="D79"/>
    </row>
    <row r="80" spans="3:4">
      <c r="C80" s="342"/>
      <c r="D80"/>
    </row>
    <row r="81" spans="3:4">
      <c r="C81" s="342"/>
      <c r="D81"/>
    </row>
    <row r="82" spans="3:4">
      <c r="C82" s="342"/>
      <c r="D82"/>
    </row>
    <row r="83" spans="3:4">
      <c r="C83" s="342"/>
      <c r="D83"/>
    </row>
    <row r="84" spans="3:4">
      <c r="C84" s="342"/>
      <c r="D84"/>
    </row>
    <row r="85" spans="3:4">
      <c r="C85" s="342"/>
      <c r="D85"/>
    </row>
    <row r="86" spans="3:4">
      <c r="C86" s="342"/>
      <c r="D86"/>
    </row>
    <row r="87" spans="3:4">
      <c r="C87" s="342"/>
      <c r="D87"/>
    </row>
    <row r="88" spans="3:4">
      <c r="C88" s="342"/>
      <c r="D88"/>
    </row>
    <row r="89" spans="3:4">
      <c r="C89" s="342"/>
      <c r="D89"/>
    </row>
    <row r="90" spans="3:4">
      <c r="C90" s="342"/>
      <c r="D90"/>
    </row>
    <row r="91" spans="3:4">
      <c r="C91" s="342"/>
      <c r="D91"/>
    </row>
    <row r="92" spans="3:4">
      <c r="C92" s="342"/>
      <c r="D92"/>
    </row>
    <row r="93" spans="3:4">
      <c r="C93" s="342"/>
      <c r="D93"/>
    </row>
    <row r="94" spans="3:4">
      <c r="C94" s="342"/>
      <c r="D94"/>
    </row>
    <row r="95" spans="3:4">
      <c r="C95" s="342"/>
      <c r="D95"/>
    </row>
    <row r="96" spans="3:4">
      <c r="C96" s="342"/>
      <c r="D96"/>
    </row>
    <row r="97" spans="3:4">
      <c r="C97" s="342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C2B371-4B6D-49C8-874F-FF6273DD6913}"/>
</file>

<file path=customXml/itemProps2.xml><?xml version="1.0" encoding="utf-8"?>
<ds:datastoreItem xmlns:ds="http://schemas.openxmlformats.org/officeDocument/2006/customXml" ds:itemID="{B9574618-54A2-45C4-BECC-803F77075185}"/>
</file>

<file path=customXml/itemProps3.xml><?xml version="1.0" encoding="utf-8"?>
<ds:datastoreItem xmlns:ds="http://schemas.openxmlformats.org/officeDocument/2006/customXml" ds:itemID="{F38DE9AC-94AA-48A7-84E5-F32E1B3C87DD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Martín Sanz  M. Angeles</cp:lastModifiedBy>
  <cp:lastPrinted>2024-06-21T09:21:13Z</cp:lastPrinted>
  <dcterms:created xsi:type="dcterms:W3CDTF">2016-11-17T11:36:14Z</dcterms:created>
  <dcterms:modified xsi:type="dcterms:W3CDTF">2024-07-26T08:05:29Z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