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nandezSanchP\Desktop\"/>
    </mc:Choice>
  </mc:AlternateContent>
  <xr:revisionPtr revIDLastSave="0" documentId="8_{170AACA0-4BBE-4888-9F8D-76FF97A1FF04}" xr6:coauthVersionLast="36" xr6:coauthVersionMax="36" xr10:uidLastSave="{00000000-0000-0000-0000-000000000000}"/>
  <bookViews>
    <workbookView xWindow="0" yWindow="0" windowWidth="28800" windowHeight="12225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3" l="1"/>
  <c r="F68" i="23"/>
  <c r="G68" i="23"/>
  <c r="D68" i="23"/>
  <c r="C4" i="23"/>
  <c r="B5" i="16"/>
  <c r="C12" i="27" l="1"/>
  <c r="F75" i="29" l="1"/>
  <c r="L4" i="30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4" i="27" l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<sst xmlns="http://schemas.openxmlformats.org/spreadsheetml/2006/main" count="917" uniqueCount="228">
  <si>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</si>
  <si>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</si>
  <si>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</si>
  <si>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</si>
  <si>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</si>
  <si>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</si>
  <si>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</si>
  <si>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</si>
  <si>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</si>
  <si>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</si>
  <si>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</si>
  <si>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</si>
  <si>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</si>
  <si>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</si>
  <si>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</si>
  <si>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</si>
  <si>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</si>
  <si>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</si>
  <si>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</si>
  <si>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</si>
  <si>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</si>
  <si>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</si>
  <si>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</si>
  <si>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</si>
  <si>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</si>
  <si>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</si>
  <si>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</si>
  <si>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</si>
  <si>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</si>
  <si>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</si>
  <si>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</si>
  <si>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</si>
  <si>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</si>
  <si>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</si>
  <si>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</si>
  <si>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</si>
  <si>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</si>
  <si>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</si>
  <si>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</si>
  <si>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</si>
  <si>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</si>
  <si>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</si>
  <si>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</si>
  <si>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</si>
  <si>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</si>
  <si>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</si>
  <si>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</si>
  <si>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</si>
  <si>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</si>
  <si>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</si>
  <si>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</si>
  <si>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</si>
  <si>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</si>
  <si>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</si>
  <si>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</si>
  <si>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</si>
  <si>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</si>
  <si>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</si>
  <si>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</si>
  <si>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</si>
  <si>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</si>
  <si>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</si>
  <si>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</si>
  <si>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</si>
  <si>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</si>
  <si>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</si>
  <si>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</si>
  <si>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</si>
  <si>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</si>
  <si>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</si>
  <si>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</si>
  <si>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</si>
  <si>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</si>
  <si>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</si>
  <si>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</si>
  <si>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</si>
  <si>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</si>
  <si>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</si>
  <si>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</si>
  <si>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</si>
  <si>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</si>
  <si>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</si>
  <si>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</si>
  <si>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</si>
  <si>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</si>
  <si>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</si>
  <si>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</si>
  <si>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</si>
  <si>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</si>
  <si>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</si>
  <si>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</si>
  <si>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</si>
  <si>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</si>
  <si>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</si>
  <si>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</si>
  <si>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</si>
  <si>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</si>
  <si>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</si>
  <si>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</si>
  <si>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</si>
  <si>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</si>
  <si>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</si>
  <si>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</si>
  <si>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</si>
  <si>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</si>
  <si>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</si>
  <si>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</si>
  <si>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</si>
  <si>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</si>
  <si>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</si>
  <si>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</si>
  <si>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</si>
  <si>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</si>
  <si>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</si>
  <si>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</si>
  <si>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</si>
  <si>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</si>
  <si>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</si>
  <si>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</si>
  <si>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</si>
  <si>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</si>
  <si>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</si>
  <si>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</si>
  <si>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</si>
  <si>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</si>
  <si>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</si>
  <si>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</si>
  <si>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</si>
  <si>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</si>
  <si>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</si>
  <si>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</si>
  <si>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</si>
  <si>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</si>
  <si>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</si>
  <si>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</si>
  <si>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</si>
  <si>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</si>
  <si>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</si>
  <si>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</si>
  <si>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</si>
  <si>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</si>
  <si>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</si>
  <si>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</si>
  <si>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</si>
  <si>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</si>
  <si>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</si>
  <si>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</si>
  <si>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</si>
  <si>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</si>
  <si>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</si>
  <si>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</si>
  <si>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</si>
  <si>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</si>
  <si>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</si>
  <si>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</si>
  <si>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</si>
  <si>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</si>
  <si>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</si>
  <si>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</si>
  <si>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</si>
  <si>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</si>
  <si>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</si>
  <si>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</si>
  <si>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</si>
  <si>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</si>
  <si>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</si>
  <si>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</si>
  <si>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</si>
  <si>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</si>
  <si>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</si>
  <si>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</si>
  <si>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</si>
  <si>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</si>
  <si>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</si>
  <si>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</si>
  <si>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</si>
  <si>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</si>
  <si>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</si>
  <si>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</si>
  <si>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</si>
  <si>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</si>
  <si>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</si>
  <si>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</si>
  <si>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</si>
  <si>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</si>
  <si>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</si>
  <si>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</si>
  <si>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</si>
  <si>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</si>
  <si>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</si>
  <si>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</si>
  <si>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</si>
  <si>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</si>
  <si>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</si>
  <si>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</si>
  <si>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</si>
  <si>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</si>
  <si>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</si>
  <si>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</si>
  <si>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</si>
  <si>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</si>
  <si>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</si>
  <si>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</si>
  <si>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</si>
  <si>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</si>
  <si>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</si>
  <si>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</si>
  <si>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</si>
  <si>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</si>
  <si>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</si>
  <si>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</si>
  <si>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</si>
  <si>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</si>
  <si>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</si>
  <si>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</si>
  <si>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</si>
  <si>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</si>
  <si>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</si>
  <si>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PENSIONISTAS DEL SISTEMA DE SEGURIDAD SOCIAL  A 1 DE DICIEMBRE DE 2023</t>
  </si>
  <si>
    <t>PENSIONES CONTRIBUTIVAS EN VIGOR A 1 DE DICIEMBRE DE 2023</t>
  </si>
  <si>
    <t>NOVIEMBRE 2023</t>
  </si>
  <si>
    <t>Datos a 1 de Diciembre de 2023</t>
  </si>
  <si>
    <t xml:space="preserve">  1 de Diciembre de 2023</t>
  </si>
  <si>
    <t>Noviembre 2023</t>
  </si>
  <si>
    <t>Noviembre 2023 (2)</t>
  </si>
  <si>
    <t>(2) Incremento sobre Noviembre 2022</t>
  </si>
  <si>
    <t>1 de  Diciembre de 2023</t>
  </si>
  <si>
    <t>Datos a 01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</si>
</sst>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0"/>
    <xf numFmtId="0" fontId="11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8" fillId="0" borderId="0"/>
    <xf numFmtId="0" fontId="8" fillId="0" borderId="0"/>
    <xf numFmtId="9" fontId="118" fillId="0" borderId="0" applyFont="0" applyFill="0" applyBorder="0" applyAlignment="0" applyProtection="0"/>
    <xf numFmtId="0" fontId="119" fillId="0" borderId="0"/>
    <xf numFmtId="0" fontId="122" fillId="0" borderId="0"/>
    <xf numFmtId="0" fontId="8" fillId="0" borderId="0"/>
    <xf numFmtId="0" fontId="123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45" fillId="35" borderId="0" applyNumberForma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3" fontId="124" fillId="37" borderId="13" applyNumberFormat="0" applyFont="0" applyBorder="0" applyAlignment="0" applyProtection="0">
      <alignment horizontal="right" vertical="center" indent="1"/>
    </xf>
    <xf numFmtId="0" fontId="99" fillId="39" borderId="14" applyNumberFormat="0" applyFont="0" applyBorder="0" applyAlignment="0" applyProtection="0">
      <alignment horizontal="center" vertical="center"/>
    </xf>
    <xf numFmtId="0" fontId="99" fillId="41" borderId="14" applyNumberFormat="0" applyFont="0" applyBorder="0" applyAlignment="0" applyProtection="0">
      <alignment horizontal="center" vertical="center"/>
    </xf>
    <xf numFmtId="0" fontId="99" fillId="44" borderId="12" applyNumberFormat="0" applyFont="0" applyBorder="0" applyAlignment="0" applyProtection="0">
      <alignment horizontal="center" vertical="center"/>
    </xf>
    <xf numFmtId="0" fontId="99" fillId="46" borderId="12" applyNumberFormat="0" applyFont="0" applyBorder="0" applyAlignment="0" applyProtection="0">
      <alignment horizontal="center" vertical="center"/>
    </xf>
    <xf numFmtId="0" fontId="126" fillId="49" borderId="11" applyNumberFormat="0" applyFont="0" applyBorder="0" applyAlignment="0" applyProtection="0">
      <alignment horizontal="center" vertical="center" wrapText="1"/>
    </xf>
    <xf numFmtId="0" fontId="126" fillId="50" borderId="11" applyNumberFormat="0" applyFont="0" applyBorder="0" applyAlignment="0" applyProtection="0">
      <alignment horizontal="center" vertical="center" wrapText="1"/>
    </xf>
    <xf numFmtId="3" fontId="124" fillId="51" borderId="15" applyNumberFormat="0" applyFont="0" applyBorder="0" applyAlignment="0" applyProtection="0">
      <alignment horizontal="right" indent="1"/>
    </xf>
    <xf numFmtId="3" fontId="124" fillId="52" borderId="13" applyNumberFormat="0" applyFont="0" applyBorder="0" applyAlignment="0" applyProtection="0">
      <alignment horizontal="right" vertical="center" indent="1"/>
    </xf>
    <xf numFmtId="3" fontId="124" fillId="53" borderId="15" applyNumberFormat="0" applyFont="0" applyBorder="0" applyAlignment="0" applyProtection="0">
      <alignment horizontal="right" indent="1"/>
    </xf>
    <xf numFmtId="3" fontId="124" fillId="54" borderId="13" applyNumberFormat="0" applyFont="0" applyBorder="0" applyAlignment="0" applyProtection="0">
      <alignment horizontal="right" vertical="center" indent="1"/>
    </xf>
    <xf numFmtId="0" fontId="126" fillId="55" borderId="13" applyNumberFormat="0" applyFont="0" applyBorder="0" applyAlignment="0" applyProtection="0">
      <alignment horizontal="center" vertical="center" wrapText="1"/>
    </xf>
    <xf numFmtId="0" fontId="126" fillId="56" borderId="13" applyNumberFormat="0" applyFont="0" applyBorder="0" applyAlignment="0" applyProtection="0">
      <alignment horizontal="center" vertical="center" wrapText="1"/>
    </xf>
    <xf numFmtId="0" fontId="126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7" fillId="58" borderId="17" applyNumberFormat="0" applyFont="0" applyBorder="0" applyAlignment="0" applyProtection="0">
      <alignment horizontal="right" vertical="top" indent="1"/>
    </xf>
    <xf numFmtId="37" fontId="127" fillId="59" borderId="13" applyNumberFormat="0" applyFont="0" applyBorder="0" applyAlignment="0" applyProtection="0">
      <alignment horizontal="right" vertical="top" indent="1"/>
    </xf>
    <xf numFmtId="0" fontId="128" fillId="60" borderId="16" applyNumberFormat="0" applyFont="0" applyBorder="0" applyAlignment="0" applyProtection="0">
      <alignment horizontal="right" vertical="center" indent="1"/>
    </xf>
    <xf numFmtId="0" fontId="128" fillId="60" borderId="13" applyNumberFormat="0" applyFont="0" applyBorder="0" applyAlignment="0" applyProtection="0">
      <alignment horizontal="right" vertical="center" indent="1"/>
    </xf>
    <xf numFmtId="0" fontId="128" fillId="61" borderId="13" applyNumberFormat="0" applyFont="0" applyBorder="0" applyAlignment="0" applyProtection="0">
      <alignment horizontal="right" vertical="center" indent="1"/>
    </xf>
    <xf numFmtId="3" fontId="124" fillId="62" borderId="15" applyNumberFormat="0" applyFont="0" applyBorder="0" applyAlignment="0" applyProtection="0">
      <alignment horizontal="right" indent="1"/>
    </xf>
    <xf numFmtId="3" fontId="124" fillId="63" borderId="13" applyNumberFormat="0" applyFont="0" applyBorder="0" applyAlignment="0" applyProtection="0">
      <alignment horizontal="right" vertical="center" indent="1"/>
    </xf>
    <xf numFmtId="0" fontId="128" fillId="64" borderId="16" applyNumberFormat="0" applyFont="0" applyBorder="0" applyAlignment="0" applyProtection="0">
      <alignment horizontal="right" vertical="center" indent="1"/>
    </xf>
    <xf numFmtId="0" fontId="128" fillId="65" borderId="16" applyNumberFormat="0" applyFont="0" applyBorder="0" applyAlignment="0" applyProtection="0">
      <alignment horizontal="right" vertical="center" indent="1"/>
    </xf>
    <xf numFmtId="0" fontId="128" fillId="66" borderId="16" applyNumberFormat="0" applyFont="0" applyBorder="0" applyAlignment="0" applyProtection="0">
      <alignment horizontal="right" vertical="center" indent="1"/>
    </xf>
    <xf numFmtId="0" fontId="128" fillId="67" borderId="16" applyNumberFormat="0" applyFont="0" applyBorder="0" applyAlignment="0" applyProtection="0">
      <alignment horizontal="right" vertical="center" indent="1"/>
    </xf>
    <xf numFmtId="0" fontId="129" fillId="68" borderId="0" applyNumberFormat="0" applyFont="0" applyBorder="0" applyAlignment="0" applyProtection="0"/>
    <xf numFmtId="0" fontId="129" fillId="69" borderId="0" applyNumberFormat="0" applyFont="0" applyBorder="0" applyAlignment="0" applyProtection="0"/>
    <xf numFmtId="0" fontId="129" fillId="70" borderId="0" applyNumberFormat="0" applyFont="0" applyBorder="0" applyAlignment="0" applyProtection="0"/>
    <xf numFmtId="0" fontId="129" fillId="71" borderId="0" applyNumberFormat="0" applyFont="0" applyBorder="0" applyAlignment="0" applyProtection="0"/>
    <xf numFmtId="0" fontId="129" fillId="72" borderId="0" applyNumberFormat="0" applyFont="0" applyBorder="0" applyAlignment="0" applyProtection="0"/>
    <xf numFmtId="0" fontId="129" fillId="73" borderId="0" applyNumberFormat="0" applyFont="0" applyBorder="0" applyAlignment="0" applyProtection="0"/>
    <xf numFmtId="0" fontId="129" fillId="74" borderId="0" applyNumberFormat="0" applyFont="0" applyBorder="0" applyAlignment="0" applyProtection="0"/>
    <xf numFmtId="0" fontId="129" fillId="75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0" fillId="0" borderId="0"/>
    <xf numFmtId="37" fontId="127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9" fillId="80" borderId="0" applyNumberFormat="0" applyFont="0" applyBorder="0" applyAlignment="0" applyProtection="0"/>
    <xf numFmtId="0" fontId="129" fillId="81" borderId="0" applyNumberFormat="0" applyFont="0" applyBorder="0" applyAlignment="0" applyProtection="0"/>
    <xf numFmtId="0" fontId="129" fillId="82" borderId="0" applyNumberFormat="0" applyFont="0" applyBorder="0" applyAlignment="0" applyProtection="0"/>
    <xf numFmtId="0" fontId="129" fillId="83" borderId="0" applyNumberFormat="0" applyFont="0" applyBorder="0" applyAlignment="0" applyProtection="0"/>
    <xf numFmtId="0" fontId="129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1" fillId="90" borderId="0" applyNumberFormat="0" applyFont="0" applyBorder="0" applyAlignment="0" applyProtection="0">
      <alignment vertical="top"/>
    </xf>
    <xf numFmtId="3" fontId="131" fillId="91" borderId="0" applyNumberFormat="0" applyFont="0" applyBorder="0" applyAlignment="0" applyProtection="0">
      <alignment vertical="top"/>
    </xf>
    <xf numFmtId="0" fontId="129" fillId="92" borderId="0" applyNumberFormat="0" applyFont="0" applyBorder="0" applyAlignment="0" applyProtection="0"/>
    <xf numFmtId="0" fontId="129" fillId="93" borderId="0" applyNumberFormat="0" applyFont="0" applyBorder="0" applyAlignment="0" applyProtection="0"/>
    <xf numFmtId="0" fontId="129" fillId="94" borderId="0" applyNumberFormat="0" applyFont="0" applyBorder="0" applyAlignment="0" applyProtection="0"/>
    <xf numFmtId="0" fontId="129" fillId="95" borderId="0" applyNumberFormat="0" applyFont="0" applyBorder="0" applyAlignment="0" applyProtection="0"/>
    <xf numFmtId="0" fontId="129" fillId="0" borderId="0" applyNumberFormat="0" applyFont="0" applyBorder="0" applyAlignment="0" applyProtection="0"/>
    <xf numFmtId="3" fontId="131" fillId="96" borderId="0" applyNumberFormat="0" applyFont="0" applyBorder="0" applyAlignment="0" applyProtection="0">
      <alignment vertical="top"/>
    </xf>
    <xf numFmtId="0" fontId="129" fillId="97" borderId="0" applyNumberFormat="0" applyFont="0" applyBorder="0" applyAlignment="0" applyProtection="0"/>
    <xf numFmtId="0" fontId="129" fillId="98" borderId="0" applyNumberFormat="0" applyFont="0" applyBorder="0" applyAlignment="0" applyProtection="0"/>
    <xf numFmtId="0" fontId="129" fillId="99" borderId="0" applyNumberFormat="0" applyFont="0" applyBorder="0" applyAlignment="0" applyProtection="0"/>
    <xf numFmtId="0" fontId="129" fillId="100" borderId="0" applyNumberFormat="0" applyFont="0" applyBorder="0" applyAlignment="0" applyProtection="0"/>
    <xf numFmtId="0" fontId="129" fillId="101" borderId="0" applyNumberFormat="0" applyFont="0" applyBorder="0" applyAlignment="0" applyProtection="0"/>
    <xf numFmtId="0" fontId="129" fillId="102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2" fillId="103" borderId="11" applyNumberFormat="0" applyFont="0" applyBorder="0" applyAlignment="0" applyProtection="0">
      <alignment horizontal="center" vertical="center"/>
    </xf>
    <xf numFmtId="0" fontId="125" fillId="104" borderId="11" applyNumberFormat="0" applyFont="0" applyBorder="0" applyAlignment="0" applyProtection="0">
      <alignment horizontal="center" vertical="center"/>
    </xf>
    <xf numFmtId="0" fontId="125" fillId="105" borderId="11" applyNumberFormat="0" applyFont="0" applyBorder="0" applyAlignment="0" applyProtection="0">
      <alignment horizontal="center" vertical="center"/>
    </xf>
    <xf numFmtId="0" fontId="125" fillId="106" borderId="11" applyNumberFormat="0" applyFont="0" applyBorder="0" applyAlignment="0" applyProtection="0">
      <alignment horizontal="center" vertical="center"/>
    </xf>
    <xf numFmtId="0" fontId="125" fillId="107" borderId="11" applyNumberFormat="0" applyFont="0" applyBorder="0" applyAlignment="0" applyProtection="0">
      <alignment horizontal="center" vertical="center"/>
    </xf>
    <xf numFmtId="0" fontId="125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8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7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1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89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2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3" fillId="0" borderId="0" xfId="114" applyFont="1" applyBorder="1"/>
    <xf numFmtId="0" fontId="93" fillId="0" borderId="0" xfId="114" applyFont="1"/>
    <xf numFmtId="0" fontId="94" fillId="0" borderId="0" xfId="114" applyFont="1" applyBorder="1"/>
    <xf numFmtId="0" fontId="94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8" fillId="0" borderId="0" xfId="0" applyFont="1" applyAlignment="1">
      <alignment horizontal="right" vertical="center" wrapText="1"/>
    </xf>
    <xf numFmtId="0" fontId="9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0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4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3" fillId="0" borderId="0" xfId="0" applyFont="1" applyAlignment="1">
      <alignment horizontal="left" vertical="center"/>
    </xf>
    <xf numFmtId="0" fontId="98" fillId="0" borderId="0" xfId="0" applyFont="1" applyAlignment="1">
      <alignment horizontal="left" vertical="center"/>
    </xf>
    <xf numFmtId="3" fontId="98" fillId="0" borderId="0" xfId="0" applyNumberFormat="1" applyFont="1" applyAlignment="1">
      <alignment vertical="center"/>
    </xf>
    <xf numFmtId="167" fontId="98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98" fillId="0" borderId="0" xfId="0" applyFont="1" applyAlignment="1">
      <alignment horizontal="left" vertical="center" wrapText="1"/>
    </xf>
    <xf numFmtId="0" fontId="96" fillId="0" borderId="0" xfId="0" applyFont="1" applyAlignment="1">
      <alignment vertical="center"/>
    </xf>
    <xf numFmtId="3" fontId="98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0" fillId="0" borderId="0" xfId="0" quotePrefix="1" applyFont="1" applyAlignment="1">
      <alignment horizontal="right" vertical="center" wrapText="1"/>
    </xf>
    <xf numFmtId="0" fontId="104" fillId="0" borderId="0" xfId="0" applyFont="1" applyAlignment="1">
      <alignment horizontal="right" vertical="center" wrapText="1"/>
    </xf>
    <xf numFmtId="3" fontId="9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8" fillId="0" borderId="0" xfId="0" applyFont="1" applyAlignment="1">
      <alignment vertical="center"/>
    </xf>
    <xf numFmtId="0" fontId="95" fillId="0" borderId="0" xfId="0" applyFont="1" applyAlignment="1">
      <alignment vertical="center" wrapText="1"/>
    </xf>
    <xf numFmtId="0" fontId="95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64" fillId="0" borderId="0" xfId="7" applyFont="1"/>
    <xf numFmtId="3" fontId="110" fillId="0" borderId="0" xfId="0" applyNumberFormat="1" applyFont="1" applyAlignment="1">
      <alignment vertical="center"/>
    </xf>
    <xf numFmtId="167" fontId="110" fillId="0" borderId="0" xfId="0" applyNumberFormat="1" applyFont="1" applyAlignment="1">
      <alignment vertical="center"/>
    </xf>
    <xf numFmtId="0" fontId="111" fillId="0" borderId="0" xfId="0" applyFont="1" applyAlignment="1">
      <alignment vertical="center"/>
    </xf>
    <xf numFmtId="167" fontId="112" fillId="0" borderId="0" xfId="0" applyNumberFormat="1" applyFont="1" applyAlignment="1">
      <alignment vertical="center"/>
    </xf>
    <xf numFmtId="0" fontId="113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3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8" fillId="0" borderId="0" xfId="1" applyNumberFormat="1" applyFont="1" applyAlignment="1">
      <alignment vertical="center"/>
    </xf>
    <xf numFmtId="3" fontId="98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7" fillId="0" borderId="0" xfId="139" applyNumberFormat="1" applyFont="1"/>
    <xf numFmtId="4" fontId="117" fillId="0" borderId="0" xfId="139" applyNumberFormat="1" applyFont="1"/>
    <xf numFmtId="0" fontId="115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1" fontId="53" fillId="0" borderId="0" xfId="114" applyNumberFormat="1" applyFont="1" applyBorder="1" applyAlignment="1">
      <alignment horizontal="right" indent="2"/>
    </xf>
    <xf numFmtId="171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5" fillId="0" borderId="0" xfId="159" applyNumberFormat="1" applyFont="1" applyFill="1" applyBorder="1" applyAlignment="1"/>
    <xf numFmtId="37" fontId="133" fillId="0" borderId="0" xfId="159" applyNumberFormat="1" applyFont="1" applyFill="1" applyBorder="1" applyAlignment="1" applyProtection="1">
      <alignment vertical="center"/>
      <protection locked="0"/>
    </xf>
    <xf numFmtId="4" fontId="134" fillId="0" borderId="0" xfId="0" applyNumberFormat="1" applyFont="1"/>
    <xf numFmtId="4" fontId="135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1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0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0" fontId="53" fillId="0" borderId="18" xfId="5" applyNumberFormat="1" applyFont="1" applyBorder="1" applyAlignment="1">
      <alignment horizontal="right" vertical="center" indent="1"/>
    </xf>
    <xf numFmtId="170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0" fontId="69" fillId="3" borderId="18" xfId="5" applyNumberFormat="1" applyFont="1" applyFill="1" applyBorder="1" applyAlignment="1">
      <alignment horizontal="right" vertical="center" indent="1"/>
    </xf>
    <xf numFmtId="170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0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1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3" fontId="89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5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7" fillId="0" borderId="0" xfId="239" applyNumberFormat="1" applyFont="1" applyBorder="1" applyAlignment="1">
      <alignment horizontal="right" vertical="center" wrapText="1"/>
    </xf>
    <xf numFmtId="172" fontId="138" fillId="0" borderId="0" xfId="239" applyNumberFormat="1" applyFont="1"/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8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7" fillId="0" borderId="0" xfId="139" applyNumberFormat="1" applyFont="1" applyAlignment="1">
      <alignment vertical="center"/>
    </xf>
    <xf numFmtId="4" fontId="117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3" fillId="0" borderId="0" xfId="114" applyNumberFormat="1" applyFont="1"/>
    <xf numFmtId="0" fontId="141" fillId="0" borderId="0" xfId="7" applyFont="1"/>
    <xf numFmtId="3" fontId="142" fillId="0" borderId="0" xfId="139" applyNumberFormat="1" applyFont="1"/>
    <xf numFmtId="3" fontId="143" fillId="0" borderId="0" xfId="139" applyNumberFormat="1" applyFont="1" applyAlignment="1">
      <alignment vertical="center"/>
    </xf>
    <xf numFmtId="0" fontId="141" fillId="0" borderId="0" xfId="7" applyFont="1" applyAlignment="1">
      <alignment vertical="center"/>
    </xf>
    <xf numFmtId="0" fontId="144" fillId="0" borderId="0" xfId="114" applyFont="1"/>
    <xf numFmtId="3" fontId="144" fillId="0" borderId="0" xfId="114" applyNumberFormat="1" applyFont="1"/>
    <xf numFmtId="0" fontId="53" fillId="0" borderId="0" xfId="7" quotePrefix="1" applyFont="1"/>
    <xf numFmtId="9" fontId="141" fillId="0" borderId="0" xfId="238" applyFont="1"/>
    <xf numFmtId="4" fontId="142" fillId="0" borderId="0" xfId="139" applyNumberFormat="1" applyFont="1"/>
    <xf numFmtId="164" fontId="0" fillId="0" borderId="0" xfId="239" applyFont="1"/>
    <xf numFmtId="0" fontId="82" fillId="0" borderId="0" xfId="7" applyFont="1"/>
    <xf numFmtId="3" fontId="146" fillId="0" borderId="0" xfId="139" applyNumberFormat="1" applyFont="1"/>
    <xf numFmtId="10" fontId="146" fillId="0" borderId="0" xfId="238" applyNumberFormat="1" applyFont="1" applyAlignment="1"/>
    <xf numFmtId="3" fontId="147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8" fillId="0" borderId="0" xfId="7" applyFont="1"/>
    <xf numFmtId="2" fontId="148" fillId="0" borderId="0" xfId="7" applyNumberFormat="1" applyFont="1"/>
    <xf numFmtId="10" fontId="136" fillId="0" borderId="0" xfId="238" applyNumberFormat="1" applyFont="1" applyFill="1" applyBorder="1" applyAlignment="1"/>
    <xf numFmtId="0" fontId="149" fillId="0" borderId="0" xfId="7" applyFont="1"/>
    <xf numFmtId="9" fontId="149" fillId="0" borderId="0" xfId="238" applyFont="1"/>
    <xf numFmtId="4" fontId="149" fillId="0" borderId="0" xfId="7" applyNumberFormat="1" applyFont="1"/>
    <xf numFmtId="3" fontId="69" fillId="0" borderId="18" xfId="7" applyNumberFormat="1" applyFont="1" applyBorder="1" applyAlignment="1">
      <alignment horizontal="right"/>
    </xf>
    <xf numFmtId="164" fontId="109" fillId="0" borderId="0" xfId="239" applyFont="1"/>
    <xf numFmtId="0" fontId="73" fillId="0" borderId="0" xfId="7" applyFont="1"/>
    <xf numFmtId="167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8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8" fillId="5" borderId="0" xfId="242" applyFont="1" applyFill="1"/>
    <xf numFmtId="0" fontId="89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8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0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0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2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164" fontId="139" fillId="0" borderId="0" xfId="239" applyFont="1" applyAlignment="1">
      <alignment horizontal="right" indent="2"/>
    </xf>
    <xf numFmtId="3" fontId="93" fillId="0" borderId="0" xfId="114" applyNumberFormat="1" applyFont="1"/>
    <xf numFmtId="3" fontId="94" fillId="0" borderId="0" xfId="114" applyNumberFormat="1" applyFont="1"/>
    <xf numFmtId="0" fontId="150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69" fillId="117" borderId="18" xfId="242" applyFont="1" applyFill="1" applyBorder="1" applyAlignment="1">
      <alignment horizontal="centerContinuous" vertical="center" wrapText="1"/>
    </xf>
    <xf numFmtId="4" fontId="69" fillId="117" borderId="18" xfId="242" applyNumberFormat="1" applyFont="1" applyFill="1" applyBorder="1" applyAlignment="1">
      <alignment horizontal="centerContinuous" vertical="center" wrapText="1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" vertical="center" wrapText="1"/>
    </xf>
    <xf numFmtId="4" fontId="69" fillId="118" borderId="18" xfId="242" applyNumberFormat="1" applyFont="1" applyFill="1" applyBorder="1" applyAlignment="1">
      <alignment horizontal="center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8" borderId="0" xfId="242" applyNumberFormat="1" applyFont="1" applyFill="1" applyAlignment="1">
      <alignment horizontal="right" indent="1"/>
    </xf>
    <xf numFmtId="4" fontId="69" fillId="118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18" xfId="242" applyNumberFormat="1" applyFont="1" applyFill="1" applyBorder="1" applyAlignment="1">
      <alignment horizontal="right" vertical="center" indent="1"/>
    </xf>
    <xf numFmtId="4" fontId="69" fillId="120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2" fillId="0" borderId="0" xfId="0" quotePrefix="1" applyFont="1" applyAlignment="1">
      <alignment vertical="center" wrapText="1"/>
    </xf>
    <xf numFmtId="0" fontId="98" fillId="0" borderId="0" xfId="0" applyFont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5" fillId="0" borderId="0" xfId="158" applyNumberFormat="1" applyFont="1" applyFill="1" applyBorder="1" applyAlignment="1"/>
    <xf numFmtId="4" fontId="136" fillId="112" borderId="22" xfId="18" applyNumberFormat="1" applyFont="1" applyFill="1" applyBorder="1" applyAlignment="1">
      <alignment horizontal="center" vertical="center"/>
    </xf>
    <xf numFmtId="4" fontId="136" fillId="112" borderId="0" xfId="18" applyNumberFormat="1" applyFont="1" applyFill="1" applyAlignment="1">
      <alignment horizontal="center" vertical="center"/>
    </xf>
    <xf numFmtId="4" fontId="136" fillId="112" borderId="23" xfId="18" applyNumberFormat="1" applyFont="1" applyFill="1" applyBorder="1" applyAlignment="1">
      <alignment horizontal="center" vertical="center"/>
    </xf>
    <xf numFmtId="4" fontId="136" fillId="112" borderId="19" xfId="18" applyNumberFormat="1" applyFont="1" applyFill="1" applyBorder="1" applyAlignment="1">
      <alignment horizontal="center" vertical="center"/>
    </xf>
    <xf numFmtId="4" fontId="136" fillId="112" borderId="20" xfId="18" applyNumberFormat="1" applyFont="1" applyFill="1" applyBorder="1" applyAlignment="1">
      <alignment horizontal="center" vertical="center"/>
    </xf>
    <xf numFmtId="4" fontId="136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0.45771573047489139</c:v>
                </c:pt>
                <c:pt idx="1">
                  <c:v>0.12508734403514576</c:v>
                </c:pt>
                <c:pt idx="2">
                  <c:v>0.27549470174799573</c:v>
                </c:pt>
                <c:pt idx="3">
                  <c:v>0.14170222374196714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580091</c:v>
                </c:pt>
                <c:pt idx="1">
                  <c:v>60584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6307217</c:v>
                </c:pt>
                <c:pt idx="1">
                  <c:v>1537984</c:v>
                </c:pt>
                <c:pt idx="2">
                  <c:v>941281</c:v>
                </c:pt>
                <c:pt idx="3">
                  <c:v>323140</c:v>
                </c:pt>
                <c:pt idx="4">
                  <c:v>44891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4528163</c:v>
                </c:pt>
                <c:pt idx="1" formatCode="#,##0">
                  <c:v>4626315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1501230</c:v>
                </c:pt>
                <c:pt idx="1">
                  <c:v>283026</c:v>
                </c:pt>
                <c:pt idx="2">
                  <c:v>271173</c:v>
                </c:pt>
                <c:pt idx="3">
                  <c:v>183109</c:v>
                </c:pt>
                <c:pt idx="4">
                  <c:v>332309</c:v>
                </c:pt>
                <c:pt idx="5">
                  <c:v>131435</c:v>
                </c:pt>
                <c:pt idx="6">
                  <c:v>571500</c:v>
                </c:pt>
                <c:pt idx="7">
                  <c:v>368309</c:v>
                </c:pt>
                <c:pt idx="8">
                  <c:v>1564229</c:v>
                </c:pt>
                <c:pt idx="9">
                  <c:v>934997</c:v>
                </c:pt>
                <c:pt idx="10">
                  <c:v>220749</c:v>
                </c:pt>
                <c:pt idx="11">
                  <c:v>686895</c:v>
                </c:pt>
                <c:pt idx="12">
                  <c:v>1135670</c:v>
                </c:pt>
                <c:pt idx="13">
                  <c:v>235381</c:v>
                </c:pt>
                <c:pt idx="14">
                  <c:v>131401</c:v>
                </c:pt>
                <c:pt idx="15">
                  <c:v>520083</c:v>
                </c:pt>
                <c:pt idx="16">
                  <c:v>66195</c:v>
                </c:pt>
                <c:pt idx="17">
                  <c:v>8619</c:v>
                </c:pt>
                <c:pt idx="18">
                  <c:v>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18</xdr:row>
      <xdr:rowOff>65144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62525"/>
          <a:ext cx="5566655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10.111.991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12.120.785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1.198,65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1.378,39 €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+ 9,41%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5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9.154.513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107765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9" zoomScale="85" zoomScaleNormal="85" workbookViewId="0">
      <selection activeCell="P19" sqref="P1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8" t="s">
        <v>158</v>
      </c>
      <c r="C7" s="468"/>
      <c r="D7" s="468"/>
      <c r="E7" s="468"/>
      <c r="F7" s="468"/>
      <c r="G7" s="468"/>
      <c r="H7" s="468"/>
      <c r="I7" s="468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Y38" sqref="Y3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7"/>
      <c r="M3" s="28"/>
      <c r="N3" s="307"/>
      <c r="O3" s="28"/>
      <c r="P3" s="28"/>
      <c r="Q3" s="28"/>
      <c r="R3" s="307"/>
      <c r="S3" s="28"/>
      <c r="T3" s="307"/>
      <c r="U3" s="28"/>
    </row>
    <row r="4" spans="2:40" ht="27.95" customHeight="1">
      <c r="B4" s="470" t="s">
        <v>132</v>
      </c>
      <c r="C4" s="470"/>
      <c r="D4" s="298"/>
      <c r="E4" s="471" t="s">
        <v>133</v>
      </c>
      <c r="F4" s="471"/>
      <c r="G4" s="471"/>
      <c r="H4" s="471"/>
      <c r="I4" s="471"/>
      <c r="J4" s="298"/>
      <c r="K4" s="471" t="s">
        <v>49</v>
      </c>
      <c r="L4" s="471"/>
      <c r="M4" s="471"/>
      <c r="N4" s="471"/>
      <c r="O4" s="471"/>
      <c r="P4" s="298"/>
      <c r="Q4" s="471" t="s">
        <v>50</v>
      </c>
      <c r="R4" s="471"/>
      <c r="S4" s="471"/>
      <c r="T4" s="471"/>
      <c r="U4" s="471"/>
    </row>
    <row r="5" spans="2:40" ht="4.5" customHeight="1">
      <c r="B5" s="218"/>
      <c r="C5" s="218"/>
      <c r="D5" s="217"/>
      <c r="E5" s="218"/>
      <c r="F5" s="299"/>
      <c r="G5" s="299"/>
      <c r="H5" s="299"/>
      <c r="I5" s="299"/>
      <c r="J5" s="218"/>
      <c r="K5" s="218"/>
      <c r="L5" s="299"/>
      <c r="M5" s="299"/>
      <c r="N5" s="299"/>
      <c r="O5" s="299"/>
      <c r="P5" s="218"/>
      <c r="Q5" s="218"/>
      <c r="R5" s="299"/>
      <c r="S5" s="299"/>
      <c r="T5" s="299"/>
      <c r="U5" s="299"/>
    </row>
    <row r="6" spans="2:40" ht="27.95" customHeight="1">
      <c r="B6" s="300" t="s">
        <v>134</v>
      </c>
      <c r="C6" s="301"/>
      <c r="D6" s="183"/>
      <c r="E6" s="302" t="s">
        <v>7</v>
      </c>
      <c r="F6" s="303"/>
      <c r="G6" s="302" t="s">
        <v>135</v>
      </c>
      <c r="H6" s="303"/>
      <c r="I6" s="302" t="s">
        <v>136</v>
      </c>
      <c r="J6" s="304"/>
      <c r="K6" s="302" t="s">
        <v>7</v>
      </c>
      <c r="L6" s="303"/>
      <c r="M6" s="302" t="s">
        <v>135</v>
      </c>
      <c r="N6" s="303"/>
      <c r="O6" s="302" t="s">
        <v>136</v>
      </c>
      <c r="P6" s="304"/>
      <c r="Q6" s="302" t="s">
        <v>7</v>
      </c>
      <c r="R6" s="303"/>
      <c r="S6" s="302" t="s">
        <v>135</v>
      </c>
      <c r="T6" s="303"/>
      <c r="U6" s="302" t="s">
        <v>136</v>
      </c>
    </row>
    <row r="7" spans="2:40" ht="9.9499999999999993" customHeight="1">
      <c r="L7" s="305"/>
      <c r="N7" s="305"/>
      <c r="R7" s="305"/>
      <c r="T7" s="305"/>
    </row>
    <row r="8" spans="2:40" ht="18.95" customHeight="1">
      <c r="B8" s="27" t="s">
        <v>137</v>
      </c>
      <c r="C8" s="29"/>
      <c r="D8" s="30"/>
      <c r="E8" s="31">
        <v>726039</v>
      </c>
      <c r="F8" s="31"/>
      <c r="G8" s="31">
        <v>825722.86364</v>
      </c>
      <c r="H8" s="31"/>
      <c r="I8" s="32">
        <v>1137.2982217759652</v>
      </c>
      <c r="J8" s="30"/>
      <c r="K8" s="31">
        <v>4723331</v>
      </c>
      <c r="L8" s="33"/>
      <c r="M8" s="31">
        <v>7245223.9986999985</v>
      </c>
      <c r="N8" s="33"/>
      <c r="O8" s="32">
        <v>1533.9225641184153</v>
      </c>
      <c r="P8" s="30"/>
      <c r="Q8" s="31">
        <v>1750241</v>
      </c>
      <c r="R8" s="33"/>
      <c r="S8" s="31">
        <v>1591929.9792499994</v>
      </c>
      <c r="T8" s="33"/>
      <c r="U8" s="32">
        <v>909.54901596408683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111530</v>
      </c>
      <c r="F9" s="31"/>
      <c r="G9" s="31">
        <v>94451.178559999971</v>
      </c>
      <c r="H9" s="31"/>
      <c r="I9" s="32">
        <v>846.86791500044808</v>
      </c>
      <c r="J9" s="30"/>
      <c r="K9" s="31">
        <v>1336163</v>
      </c>
      <c r="L9" s="33"/>
      <c r="M9" s="31">
        <v>1226836.0703800009</v>
      </c>
      <c r="N9" s="33"/>
      <c r="O9" s="32">
        <v>918.1784485725176</v>
      </c>
      <c r="P9" s="30"/>
      <c r="Q9" s="31">
        <v>466683</v>
      </c>
      <c r="R9" s="33"/>
      <c r="S9" s="31">
        <v>287647.81040000002</v>
      </c>
      <c r="T9" s="33"/>
      <c r="U9" s="32">
        <v>616.36659231212627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6521</v>
      </c>
      <c r="F10" s="31"/>
      <c r="G10" s="31">
        <v>7393.9730300000001</v>
      </c>
      <c r="H10" s="31"/>
      <c r="I10" s="32">
        <v>1133.8710366508205</v>
      </c>
      <c r="J10" s="30"/>
      <c r="K10" s="31">
        <v>65164</v>
      </c>
      <c r="L10" s="33"/>
      <c r="M10" s="31">
        <v>99594.179200000042</v>
      </c>
      <c r="N10" s="33"/>
      <c r="O10" s="32">
        <v>1528.361966730097</v>
      </c>
      <c r="P10" s="30"/>
      <c r="Q10" s="31">
        <v>40157</v>
      </c>
      <c r="R10" s="33"/>
      <c r="S10" s="31">
        <v>33934.330709999995</v>
      </c>
      <c r="T10" s="33"/>
      <c r="U10" s="32">
        <v>845.04147994123048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1799</v>
      </c>
      <c r="F11" s="31"/>
      <c r="G11" s="31">
        <v>3369.3300199999994</v>
      </c>
      <c r="H11" s="31"/>
      <c r="I11" s="32">
        <v>1872.8905058365756</v>
      </c>
      <c r="J11" s="30"/>
      <c r="K11" s="31">
        <v>34785</v>
      </c>
      <c r="L11" s="33"/>
      <c r="M11" s="31">
        <v>93534.016050000006</v>
      </c>
      <c r="N11" s="33"/>
      <c r="O11" s="32">
        <v>2688.9180983182409</v>
      </c>
      <c r="P11" s="30"/>
      <c r="Q11" s="31">
        <v>19988</v>
      </c>
      <c r="R11" s="33"/>
      <c r="S11" s="31">
        <v>25437.469760000011</v>
      </c>
      <c r="T11" s="33"/>
      <c r="U11" s="32">
        <v>1272.6370702421457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85395</v>
      </c>
      <c r="F12" s="31"/>
      <c r="G12" s="31">
        <v>109931.32278</v>
      </c>
      <c r="H12" s="31"/>
      <c r="I12" s="32">
        <v>1287.3273936413138</v>
      </c>
      <c r="J12" s="30"/>
      <c r="K12" s="31">
        <v>55980</v>
      </c>
      <c r="L12" s="33"/>
      <c r="M12" s="31">
        <v>81465.051390000008</v>
      </c>
      <c r="N12" s="33"/>
      <c r="O12" s="32">
        <v>1455.2527936763129</v>
      </c>
      <c r="P12" s="30"/>
      <c r="Q12" s="31">
        <v>50568</v>
      </c>
      <c r="R12" s="33"/>
      <c r="S12" s="31">
        <v>52556.67732000001</v>
      </c>
      <c r="T12" s="33"/>
      <c r="U12" s="32">
        <v>1039.3267940199337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11585</v>
      </c>
      <c r="F13" s="31"/>
      <c r="G13" s="31">
        <v>14339.907030000004</v>
      </c>
      <c r="H13" s="31"/>
      <c r="I13" s="32">
        <v>1237.7994846784638</v>
      </c>
      <c r="J13" s="30"/>
      <c r="K13" s="31">
        <v>10482</v>
      </c>
      <c r="L13" s="33"/>
      <c r="M13" s="31">
        <v>19482.175299999999</v>
      </c>
      <c r="N13" s="33"/>
      <c r="O13" s="32">
        <v>1858.631492081664</v>
      </c>
      <c r="P13" s="30"/>
      <c r="Q13" s="31">
        <v>9081</v>
      </c>
      <c r="R13" s="33"/>
      <c r="S13" s="31">
        <v>12556.21675</v>
      </c>
      <c r="T13" s="33"/>
      <c r="U13" s="32">
        <v>1382.6909756634732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3107</v>
      </c>
      <c r="F14" s="31"/>
      <c r="G14" s="31">
        <v>1453.2794500000011</v>
      </c>
      <c r="H14" s="31"/>
      <c r="I14" s="32">
        <v>467.74362729320922</v>
      </c>
      <c r="J14" s="30"/>
      <c r="K14" s="31">
        <v>198908</v>
      </c>
      <c r="L14" s="33"/>
      <c r="M14" s="31">
        <v>89755.152219999916</v>
      </c>
      <c r="N14" s="33"/>
      <c r="O14" s="32">
        <v>451.23952892794614</v>
      </c>
      <c r="P14" s="30"/>
      <c r="Q14" s="31">
        <v>18087</v>
      </c>
      <c r="R14" s="33"/>
      <c r="S14" s="31">
        <v>8551.677499999998</v>
      </c>
      <c r="T14" s="33"/>
      <c r="U14" s="32">
        <v>472.80795599049031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945976</v>
      </c>
      <c r="F16" s="243"/>
      <c r="G16" s="243">
        <v>1056661.8545100004</v>
      </c>
      <c r="H16" s="243"/>
      <c r="I16" s="245">
        <v>1117.0070430010912</v>
      </c>
      <c r="J16" s="244"/>
      <c r="K16" s="243">
        <v>6424813</v>
      </c>
      <c r="L16" s="246"/>
      <c r="M16" s="243">
        <v>8855890.6432400066</v>
      </c>
      <c r="N16" s="246"/>
      <c r="O16" s="245">
        <v>1378.3888563355863</v>
      </c>
      <c r="P16" s="244"/>
      <c r="Q16" s="243">
        <v>2354805</v>
      </c>
      <c r="R16" s="246"/>
      <c r="S16" s="243">
        <v>2012614.1616899993</v>
      </c>
      <c r="T16" s="246"/>
      <c r="U16" s="245">
        <v>854.68400215304428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6"/>
      <c r="F17" s="326"/>
      <c r="G17" s="326"/>
      <c r="H17" s="326"/>
      <c r="I17" s="326"/>
      <c r="J17" s="326"/>
      <c r="K17" s="326"/>
      <c r="L17" s="327"/>
      <c r="M17" s="326"/>
      <c r="N17" s="327"/>
      <c r="O17" s="326"/>
      <c r="P17" s="326"/>
      <c r="Q17" s="326"/>
      <c r="R17" s="327"/>
      <c r="S17" s="326"/>
      <c r="T17" s="327"/>
      <c r="U17" s="326"/>
    </row>
    <row r="18" spans="2:23" ht="50.25" customHeight="1">
      <c r="B18" s="469"/>
      <c r="C18" s="469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69"/>
      <c r="C19" s="469"/>
      <c r="D19" s="28"/>
    </row>
    <row r="20" spans="2:23" ht="27.95" customHeight="1">
      <c r="B20" s="470" t="s">
        <v>132</v>
      </c>
      <c r="C20" s="470"/>
      <c r="D20" s="298"/>
      <c r="E20" s="471" t="s">
        <v>104</v>
      </c>
      <c r="F20" s="471"/>
      <c r="G20" s="471"/>
      <c r="H20" s="471"/>
      <c r="I20" s="471"/>
      <c r="J20" s="328"/>
      <c r="K20" s="471" t="s">
        <v>105</v>
      </c>
      <c r="L20" s="471"/>
      <c r="M20" s="471"/>
      <c r="N20" s="471"/>
      <c r="O20" s="471"/>
      <c r="P20" s="328"/>
      <c r="Q20" s="471" t="s">
        <v>145</v>
      </c>
      <c r="R20" s="471"/>
      <c r="S20" s="471"/>
      <c r="T20" s="471"/>
      <c r="U20" s="471"/>
    </row>
    <row r="21" spans="2:23" ht="4.5" customHeight="1">
      <c r="B21" s="218"/>
      <c r="C21" s="218"/>
      <c r="D21" s="217"/>
      <c r="E21" s="218"/>
      <c r="F21" s="299"/>
      <c r="G21" s="299"/>
      <c r="H21" s="299"/>
      <c r="I21" s="299"/>
      <c r="J21" s="218"/>
      <c r="K21" s="218"/>
      <c r="L21" s="299"/>
      <c r="M21" s="299"/>
      <c r="N21" s="299"/>
      <c r="O21" s="299"/>
      <c r="P21" s="218"/>
      <c r="Q21" s="218"/>
      <c r="R21" s="299"/>
      <c r="S21" s="299"/>
      <c r="T21" s="299"/>
      <c r="U21" s="299"/>
    </row>
    <row r="22" spans="2:23" ht="27.95" customHeight="1">
      <c r="B22" s="300" t="s">
        <v>134</v>
      </c>
      <c r="C22" s="301"/>
      <c r="D22" s="183"/>
      <c r="E22" s="302" t="s">
        <v>7</v>
      </c>
      <c r="F22" s="303"/>
      <c r="G22" s="302" t="s">
        <v>135</v>
      </c>
      <c r="H22" s="303"/>
      <c r="I22" s="302" t="s">
        <v>136</v>
      </c>
      <c r="J22" s="304"/>
      <c r="K22" s="302" t="s">
        <v>7</v>
      </c>
      <c r="L22" s="303"/>
      <c r="M22" s="302" t="s">
        <v>135</v>
      </c>
      <c r="N22" s="303"/>
      <c r="O22" s="302" t="s">
        <v>136</v>
      </c>
      <c r="P22" s="304"/>
      <c r="Q22" s="302" t="s">
        <v>7</v>
      </c>
      <c r="R22" s="303"/>
      <c r="S22" s="302" t="s">
        <v>135</v>
      </c>
      <c r="T22" s="303"/>
      <c r="U22" s="302" t="s">
        <v>136</v>
      </c>
    </row>
    <row r="23" spans="2:23" ht="9.9499999999999993" customHeight="1">
      <c r="B23" s="475"/>
      <c r="C23" s="475"/>
      <c r="L23" s="305"/>
      <c r="N23" s="305"/>
      <c r="R23" s="306"/>
      <c r="T23" s="306"/>
    </row>
    <row r="24" spans="2:23" ht="19.5" customHeight="1">
      <c r="B24" s="27" t="s">
        <v>137</v>
      </c>
      <c r="C24" s="29"/>
      <c r="D24" s="30"/>
      <c r="E24" s="31">
        <v>260193</v>
      </c>
      <c r="F24" s="31"/>
      <c r="G24" s="31">
        <v>128346.10601999989</v>
      </c>
      <c r="H24" s="31"/>
      <c r="I24" s="32">
        <v>493.27270918126118</v>
      </c>
      <c r="J24" s="30"/>
      <c r="K24" s="31">
        <v>32999</v>
      </c>
      <c r="L24" s="33"/>
      <c r="M24" s="31">
        <v>24271.154930000004</v>
      </c>
      <c r="N24" s="33"/>
      <c r="O24" s="32">
        <v>735.51183157065373</v>
      </c>
      <c r="P24" s="30"/>
      <c r="Q24" s="31">
        <v>7492803</v>
      </c>
      <c r="R24" s="33"/>
      <c r="S24" s="31">
        <v>9815494.1025400199</v>
      </c>
      <c r="T24" s="33"/>
      <c r="U24" s="32">
        <v>1309.9896130380073</v>
      </c>
      <c r="W24" s="35"/>
    </row>
    <row r="25" spans="2:23" ht="27.95" customHeight="1">
      <c r="B25" s="27" t="s">
        <v>138</v>
      </c>
      <c r="C25" s="29"/>
      <c r="D25" s="30"/>
      <c r="E25" s="31">
        <v>62729</v>
      </c>
      <c r="F25" s="31"/>
      <c r="G25" s="31">
        <v>24701.043929999996</v>
      </c>
      <c r="H25" s="31"/>
      <c r="I25" s="32">
        <v>393.77391525450741</v>
      </c>
      <c r="J25" s="30"/>
      <c r="K25" s="31">
        <v>9940</v>
      </c>
      <c r="L25" s="33"/>
      <c r="M25" s="31">
        <v>5364.2095199999976</v>
      </c>
      <c r="N25" s="33"/>
      <c r="O25" s="32">
        <v>539.65890543259536</v>
      </c>
      <c r="P25" s="30"/>
      <c r="Q25" s="31">
        <v>1987045</v>
      </c>
      <c r="R25" s="33"/>
      <c r="S25" s="31">
        <v>1639000.3127900038</v>
      </c>
      <c r="T25" s="33"/>
      <c r="U25" s="32">
        <v>824.84307742904855</v>
      </c>
      <c r="W25" s="35"/>
    </row>
    <row r="26" spans="2:23" ht="27.95" customHeight="1">
      <c r="B26" s="27" t="s">
        <v>139</v>
      </c>
      <c r="C26" s="29"/>
      <c r="D26" s="30"/>
      <c r="E26" s="31">
        <v>4780</v>
      </c>
      <c r="F26" s="31"/>
      <c r="G26" s="31">
        <v>2810.9823599999982</v>
      </c>
      <c r="H26" s="31"/>
      <c r="I26" s="32">
        <v>588.07162343096195</v>
      </c>
      <c r="J26" s="30"/>
      <c r="K26" s="31">
        <v>1270</v>
      </c>
      <c r="L26" s="33"/>
      <c r="M26" s="31">
        <v>958.36099999999988</v>
      </c>
      <c r="N26" s="33"/>
      <c r="O26" s="32">
        <v>754.61496062992114</v>
      </c>
      <c r="P26" s="30"/>
      <c r="Q26" s="31">
        <v>117892</v>
      </c>
      <c r="R26" s="33"/>
      <c r="S26" s="31">
        <v>144691.8263000001</v>
      </c>
      <c r="T26" s="33"/>
      <c r="U26" s="32">
        <v>1227.3252324161106</v>
      </c>
      <c r="W26" s="35"/>
    </row>
    <row r="27" spans="2:23" ht="27.95" customHeight="1">
      <c r="B27" s="27" t="s">
        <v>140</v>
      </c>
      <c r="C27" s="29"/>
      <c r="D27" s="30"/>
      <c r="E27" s="31">
        <v>1866</v>
      </c>
      <c r="F27" s="31"/>
      <c r="G27" s="31">
        <v>1643.8930900000003</v>
      </c>
      <c r="H27" s="31"/>
      <c r="I27" s="32">
        <v>880.97164523043966</v>
      </c>
      <c r="J27" s="30"/>
      <c r="K27" s="31">
        <v>657</v>
      </c>
      <c r="L27" s="33"/>
      <c r="M27" s="31">
        <v>766.55605000000003</v>
      </c>
      <c r="N27" s="33"/>
      <c r="O27" s="32">
        <v>1166.7519786910198</v>
      </c>
      <c r="P27" s="30"/>
      <c r="Q27" s="31">
        <v>59095</v>
      </c>
      <c r="R27" s="33"/>
      <c r="S27" s="31">
        <v>124751.26496999999</v>
      </c>
      <c r="T27" s="33"/>
      <c r="U27" s="32">
        <v>2111.0291051696418</v>
      </c>
      <c r="W27" s="35"/>
    </row>
    <row r="28" spans="2:23" ht="27.95" customHeight="1">
      <c r="B28" s="27" t="s">
        <v>141</v>
      </c>
      <c r="C28" s="29"/>
      <c r="D28" s="30"/>
      <c r="E28" s="31">
        <v>10277</v>
      </c>
      <c r="F28" s="31"/>
      <c r="G28" s="31">
        <v>5035.7376499999991</v>
      </c>
      <c r="H28" s="31"/>
      <c r="I28" s="32">
        <v>490.00074438065576</v>
      </c>
      <c r="J28" s="30"/>
      <c r="K28" s="31">
        <v>466</v>
      </c>
      <c r="L28" s="33"/>
      <c r="M28" s="31">
        <v>500.42564999999996</v>
      </c>
      <c r="N28" s="33"/>
      <c r="O28" s="32">
        <v>1073.8747854077253</v>
      </c>
      <c r="P28" s="30"/>
      <c r="Q28" s="31">
        <v>202686</v>
      </c>
      <c r="R28" s="33"/>
      <c r="S28" s="31">
        <v>249489.21479000006</v>
      </c>
      <c r="T28" s="33"/>
      <c r="U28" s="32">
        <v>1230.9148870173572</v>
      </c>
      <c r="W28" s="35"/>
    </row>
    <row r="29" spans="2:23" ht="27.95" customHeight="1">
      <c r="B29" s="27" t="s">
        <v>142</v>
      </c>
      <c r="C29" s="29"/>
      <c r="D29" s="30"/>
      <c r="E29" s="31">
        <v>1021</v>
      </c>
      <c r="F29" s="31"/>
      <c r="G29" s="31">
        <v>938.66335999999978</v>
      </c>
      <c r="H29" s="31"/>
      <c r="I29" s="32">
        <v>919.35686581782545</v>
      </c>
      <c r="J29" s="30"/>
      <c r="K29" s="31">
        <v>199</v>
      </c>
      <c r="L29" s="33"/>
      <c r="M29" s="31">
        <v>280.77123000000006</v>
      </c>
      <c r="N29" s="33"/>
      <c r="O29" s="32">
        <v>1410.9107035175882</v>
      </c>
      <c r="P29" s="30"/>
      <c r="Q29" s="31">
        <v>32368</v>
      </c>
      <c r="R29" s="33"/>
      <c r="S29" s="31">
        <v>47597.733669999987</v>
      </c>
      <c r="T29" s="33"/>
      <c r="U29" s="32">
        <v>1470.518217684132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220102</v>
      </c>
      <c r="R30" s="33"/>
      <c r="S30" s="31">
        <v>99760.109169999909</v>
      </c>
      <c r="T30" s="33"/>
      <c r="U30" s="32">
        <v>453.24490086414443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340866</v>
      </c>
      <c r="F32" s="243"/>
      <c r="G32" s="243">
        <v>163476.42640999999</v>
      </c>
      <c r="H32" s="243"/>
      <c r="I32" s="245">
        <v>479.59147116462185</v>
      </c>
      <c r="J32" s="244"/>
      <c r="K32" s="243">
        <v>45531</v>
      </c>
      <c r="L32" s="246"/>
      <c r="M32" s="243">
        <v>32141.47837999999</v>
      </c>
      <c r="N32" s="246"/>
      <c r="O32" s="245">
        <v>705.92515824383361</v>
      </c>
      <c r="P32" s="244"/>
      <c r="Q32" s="243">
        <v>10111991</v>
      </c>
      <c r="R32" s="246"/>
      <c r="S32" s="243">
        <v>12120784.564230008</v>
      </c>
      <c r="T32" s="246"/>
      <c r="U32" s="245">
        <v>1198.65460365125</v>
      </c>
      <c r="W32" s="35"/>
    </row>
    <row r="33" spans="2:40" ht="9.9499999999999993" customHeight="1">
      <c r="B33" s="476"/>
      <c r="C33" s="476"/>
      <c r="D33" s="30"/>
      <c r="J33" s="30"/>
      <c r="P33" s="30"/>
    </row>
    <row r="34" spans="2:40" ht="50.1" customHeight="1">
      <c r="B34" s="476"/>
      <c r="C34" s="476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77"/>
      <c r="C37" s="477"/>
      <c r="D37" s="28"/>
      <c r="E37" s="28"/>
      <c r="F37" s="28"/>
      <c r="G37" s="28"/>
      <c r="H37" s="28"/>
      <c r="I37" s="28"/>
      <c r="J37" s="28"/>
      <c r="K37" s="28"/>
      <c r="L37" s="307"/>
      <c r="M37" s="28"/>
      <c r="N37" s="307"/>
      <c r="O37" s="28"/>
      <c r="P37" s="28"/>
      <c r="Q37" s="28"/>
      <c r="R37" s="307"/>
      <c r="S37" s="28"/>
      <c r="T37" s="307"/>
      <c r="U37" s="28"/>
    </row>
    <row r="38" spans="2:40" ht="27.95" customHeight="1">
      <c r="B38" s="471" t="s">
        <v>148</v>
      </c>
      <c r="C38" s="478"/>
      <c r="D38" s="308"/>
      <c r="E38" s="471" t="s">
        <v>147</v>
      </c>
      <c r="F38" s="472"/>
      <c r="G38" s="472"/>
      <c r="H38" s="472"/>
      <c r="I38" s="472"/>
      <c r="J38" s="308"/>
      <c r="K38" s="471" t="s">
        <v>144</v>
      </c>
      <c r="L38" s="472"/>
      <c r="M38" s="472"/>
      <c r="N38" s="472"/>
      <c r="O38" s="472"/>
      <c r="P38" s="308"/>
      <c r="Q38" s="473" t="s">
        <v>171</v>
      </c>
      <c r="R38" s="474"/>
      <c r="S38" s="474"/>
      <c r="T38" s="474"/>
      <c r="U38" s="474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71"/>
      <c r="C39" s="478"/>
      <c r="D39" s="310"/>
      <c r="E39" s="299"/>
      <c r="F39" s="311"/>
      <c r="G39" s="311"/>
      <c r="H39" s="311"/>
      <c r="I39" s="311"/>
      <c r="J39" s="310"/>
      <c r="K39" s="299"/>
      <c r="L39" s="311"/>
      <c r="M39" s="311"/>
      <c r="N39" s="311"/>
      <c r="O39" s="311"/>
      <c r="P39" s="310"/>
      <c r="Q39" s="299"/>
      <c r="R39" s="311"/>
      <c r="S39" s="311"/>
      <c r="T39" s="311"/>
      <c r="U39" s="311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78" t="s">
        <v>148</v>
      </c>
      <c r="C40" s="478"/>
      <c r="D40" s="183"/>
      <c r="E40" s="302" t="s">
        <v>7</v>
      </c>
      <c r="F40" s="309"/>
      <c r="G40" s="302"/>
      <c r="H40" s="309"/>
      <c r="I40" s="302" t="s">
        <v>136</v>
      </c>
      <c r="J40" s="304"/>
      <c r="K40" s="302" t="s">
        <v>7</v>
      </c>
      <c r="L40" s="303"/>
      <c r="M40" s="302"/>
      <c r="N40" s="303"/>
      <c r="O40" s="302" t="s">
        <v>136</v>
      </c>
      <c r="P40" s="304"/>
      <c r="Q40" s="302" t="s">
        <v>7</v>
      </c>
      <c r="R40" s="303"/>
      <c r="S40" s="302"/>
      <c r="T40" s="303"/>
      <c r="U40" s="302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75"/>
      <c r="C41" s="475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6858</v>
      </c>
      <c r="F42" s="435"/>
      <c r="G42" s="31"/>
      <c r="I42" s="32">
        <v>1038.9566724992708</v>
      </c>
      <c r="K42" s="31">
        <v>8659</v>
      </c>
      <c r="L42" s="31"/>
      <c r="M42" s="31"/>
      <c r="O42" s="32">
        <v>1013.6549728606075</v>
      </c>
      <c r="Q42" s="32">
        <v>79.200831504792703</v>
      </c>
      <c r="R42" s="32"/>
      <c r="S42" s="32"/>
      <c r="T42" s="32"/>
      <c r="U42" s="32">
        <v>102.49608597758466</v>
      </c>
    </row>
    <row r="43" spans="2:40" ht="9.9499999999999993" customHeight="1">
      <c r="E43" s="31"/>
      <c r="F43" s="435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21521</v>
      </c>
      <c r="F44" s="435"/>
      <c r="G44" s="31"/>
      <c r="I44" s="32">
        <v>1489.0199437758477</v>
      </c>
      <c r="K44" s="31">
        <v>26168</v>
      </c>
      <c r="L44" s="31"/>
      <c r="M44" s="31"/>
      <c r="O44" s="32">
        <v>1398.3013184041588</v>
      </c>
      <c r="Q44" s="32">
        <v>82.241669214307549</v>
      </c>
      <c r="R44" s="32"/>
      <c r="S44" s="32"/>
      <c r="T44" s="32"/>
      <c r="U44" s="32">
        <v>106.48777371355291</v>
      </c>
    </row>
    <row r="45" spans="2:40" ht="9.9499999999999993" customHeight="1">
      <c r="B45" s="476"/>
      <c r="C45" s="476"/>
      <c r="D45" s="312"/>
      <c r="E45" s="436"/>
      <c r="F45" s="436"/>
      <c r="G45" s="436"/>
      <c r="H45" s="436"/>
      <c r="I45" s="436"/>
      <c r="J45" s="312"/>
      <c r="K45" s="29"/>
      <c r="L45" s="317"/>
      <c r="M45" s="29"/>
      <c r="N45" s="317"/>
      <c r="O45" s="29"/>
      <c r="P45" s="312"/>
      <c r="R45" s="437"/>
      <c r="T45" s="437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0" zoomScaleNormal="100" workbookViewId="0">
      <selection activeCell="I83" sqref="I83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2" t="s">
        <v>172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</row>
    <row r="2" spans="1:37" ht="18.95" customHeight="1">
      <c r="B2" s="484" t="s">
        <v>221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T2" s="7" t="s">
        <v>170</v>
      </c>
      <c r="V2" s="199"/>
    </row>
    <row r="3" spans="1:37" ht="18.95" customHeight="1">
      <c r="B3" s="484" t="s">
        <v>175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79" t="s">
        <v>0</v>
      </c>
      <c r="C5" s="480" t="s">
        <v>28</v>
      </c>
      <c r="D5" s="480"/>
      <c r="E5" s="480"/>
      <c r="F5" s="480"/>
      <c r="G5" s="480"/>
      <c r="H5" s="480"/>
      <c r="I5" s="480"/>
      <c r="J5" s="480"/>
      <c r="K5" s="480" t="s">
        <v>29</v>
      </c>
      <c r="L5" s="480"/>
      <c r="M5" s="480"/>
      <c r="N5" s="480"/>
      <c r="O5" s="480"/>
      <c r="P5" s="480"/>
      <c r="Q5" s="480"/>
      <c r="R5" s="480"/>
    </row>
    <row r="6" spans="1:37" ht="14.25" customHeight="1">
      <c r="A6" s="248"/>
      <c r="B6" s="479"/>
      <c r="C6" s="480" t="s">
        <v>3</v>
      </c>
      <c r="D6" s="480"/>
      <c r="E6" s="481" t="s">
        <v>4</v>
      </c>
      <c r="F6" s="481"/>
      <c r="G6" s="480" t="s">
        <v>5</v>
      </c>
      <c r="H6" s="480"/>
      <c r="I6" s="480" t="s">
        <v>6</v>
      </c>
      <c r="J6" s="480"/>
      <c r="K6" s="480" t="s">
        <v>3</v>
      </c>
      <c r="L6" s="480"/>
      <c r="M6" s="481" t="s">
        <v>4</v>
      </c>
      <c r="N6" s="481"/>
      <c r="O6" s="480" t="s">
        <v>5</v>
      </c>
      <c r="P6" s="480"/>
      <c r="Q6" s="480" t="s">
        <v>6</v>
      </c>
      <c r="R6" s="480"/>
    </row>
    <row r="7" spans="1:37" ht="14.25" customHeight="1">
      <c r="A7" s="248"/>
      <c r="B7" s="479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2</v>
      </c>
      <c r="D11" s="255">
        <v>559.58500000000004</v>
      </c>
      <c r="E11" s="254">
        <v>0</v>
      </c>
      <c r="F11" s="255">
        <v>0</v>
      </c>
      <c r="G11" s="254">
        <v>0</v>
      </c>
      <c r="H11" s="255">
        <v>0</v>
      </c>
      <c r="I11" s="254">
        <v>2</v>
      </c>
      <c r="J11" s="255">
        <v>559.58500000000004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308</v>
      </c>
      <c r="D12" s="255">
        <v>869.0129870129864</v>
      </c>
      <c r="E12" s="254">
        <v>119</v>
      </c>
      <c r="F12" s="255">
        <v>837.22563025210127</v>
      </c>
      <c r="G12" s="254">
        <v>0</v>
      </c>
      <c r="H12" s="255">
        <v>0</v>
      </c>
      <c r="I12" s="254">
        <v>427</v>
      </c>
      <c r="J12" s="255">
        <v>860.15421545667414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1570</v>
      </c>
      <c r="D13" s="255">
        <v>920.5369171974537</v>
      </c>
      <c r="E13" s="254">
        <v>861</v>
      </c>
      <c r="F13" s="255">
        <v>836.55123112659692</v>
      </c>
      <c r="G13" s="254">
        <v>0</v>
      </c>
      <c r="H13" s="255">
        <v>0</v>
      </c>
      <c r="I13" s="254">
        <v>2431</v>
      </c>
      <c r="J13" s="255">
        <v>890.79126696832668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6059</v>
      </c>
      <c r="D14" s="255">
        <v>920.23471034824081</v>
      </c>
      <c r="E14" s="254">
        <v>3116</v>
      </c>
      <c r="F14" s="255">
        <v>846.88077984595668</v>
      </c>
      <c r="G14" s="254">
        <v>0</v>
      </c>
      <c r="H14" s="255">
        <v>0</v>
      </c>
      <c r="I14" s="254">
        <v>9175</v>
      </c>
      <c r="J14" s="255">
        <v>895.32235640326883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17516</v>
      </c>
      <c r="D15" s="255">
        <v>970.84811715003434</v>
      </c>
      <c r="E15" s="254">
        <v>9908</v>
      </c>
      <c r="F15" s="255">
        <v>907.18225474364124</v>
      </c>
      <c r="G15" s="254">
        <v>0</v>
      </c>
      <c r="H15" s="255">
        <v>0</v>
      </c>
      <c r="I15" s="254">
        <v>27424</v>
      </c>
      <c r="J15" s="255">
        <v>947.84631709451571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39223</v>
      </c>
      <c r="D16" s="255">
        <v>1025.8549432730792</v>
      </c>
      <c r="E16" s="254">
        <v>23807</v>
      </c>
      <c r="F16" s="255">
        <v>954.86119334649629</v>
      </c>
      <c r="G16" s="254">
        <v>0</v>
      </c>
      <c r="H16" s="255">
        <v>0</v>
      </c>
      <c r="I16" s="254">
        <v>63030</v>
      </c>
      <c r="J16" s="255">
        <v>999.03996303347651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70420</v>
      </c>
      <c r="D17" s="255">
        <v>1063.8658146833288</v>
      </c>
      <c r="E17" s="254">
        <v>42825</v>
      </c>
      <c r="F17" s="255">
        <v>983.0453162872177</v>
      </c>
      <c r="G17" s="254">
        <v>0</v>
      </c>
      <c r="H17" s="255">
        <v>0</v>
      </c>
      <c r="I17" s="254">
        <v>113245</v>
      </c>
      <c r="J17" s="255">
        <v>1033.3025417457736</v>
      </c>
      <c r="K17" s="254">
        <v>40</v>
      </c>
      <c r="L17" s="255">
        <v>2600.8880000000008</v>
      </c>
      <c r="M17" s="254">
        <v>8</v>
      </c>
      <c r="N17" s="255">
        <v>2250.3112499999997</v>
      </c>
      <c r="O17" s="254">
        <v>0</v>
      </c>
      <c r="P17" s="255">
        <v>0</v>
      </c>
      <c r="Q17" s="254">
        <v>48</v>
      </c>
      <c r="R17" s="255">
        <v>2542.4585416666673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101530</v>
      </c>
      <c r="D18" s="255">
        <v>1068.9555583571339</v>
      </c>
      <c r="E18" s="254">
        <v>61970</v>
      </c>
      <c r="F18" s="255">
        <v>969.15509778925298</v>
      </c>
      <c r="G18" s="254">
        <v>0</v>
      </c>
      <c r="H18" s="255">
        <v>0</v>
      </c>
      <c r="I18" s="254">
        <v>163500</v>
      </c>
      <c r="J18" s="255">
        <v>1031.1290474006105</v>
      </c>
      <c r="K18" s="254">
        <v>340</v>
      </c>
      <c r="L18" s="255">
        <v>2538.7014705882361</v>
      </c>
      <c r="M18" s="254">
        <v>114</v>
      </c>
      <c r="N18" s="255">
        <v>2300.4341228070175</v>
      </c>
      <c r="O18" s="254">
        <v>0</v>
      </c>
      <c r="P18" s="255">
        <v>0</v>
      </c>
      <c r="Q18" s="254">
        <v>454</v>
      </c>
      <c r="R18" s="255">
        <v>2478.8722246696038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150997</v>
      </c>
      <c r="D19" s="255">
        <v>1211.9518650701661</v>
      </c>
      <c r="E19" s="254">
        <v>87987</v>
      </c>
      <c r="F19" s="255">
        <v>1043.0365846090904</v>
      </c>
      <c r="G19" s="254">
        <v>0</v>
      </c>
      <c r="H19" s="255">
        <v>0</v>
      </c>
      <c r="I19" s="254">
        <v>238984</v>
      </c>
      <c r="J19" s="255">
        <v>1149.7621419844002</v>
      </c>
      <c r="K19" s="254">
        <v>8919</v>
      </c>
      <c r="L19" s="255">
        <v>2636.0768471801775</v>
      </c>
      <c r="M19" s="254">
        <v>881</v>
      </c>
      <c r="N19" s="255">
        <v>2302.782780930761</v>
      </c>
      <c r="O19" s="254">
        <v>0</v>
      </c>
      <c r="P19" s="255">
        <v>0</v>
      </c>
      <c r="Q19" s="254">
        <v>9800</v>
      </c>
      <c r="R19" s="255">
        <v>2606.1143908163267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201268</v>
      </c>
      <c r="D20" s="255">
        <v>1294.5421195619779</v>
      </c>
      <c r="E20" s="254">
        <v>121765</v>
      </c>
      <c r="F20" s="255">
        <v>1088.9067706648041</v>
      </c>
      <c r="G20" s="254">
        <v>0</v>
      </c>
      <c r="H20" s="255">
        <v>0</v>
      </c>
      <c r="I20" s="254">
        <v>323033</v>
      </c>
      <c r="J20" s="255">
        <v>1217.0293321425368</v>
      </c>
      <c r="K20" s="254">
        <v>160421</v>
      </c>
      <c r="L20" s="255">
        <v>1990.8391951801821</v>
      </c>
      <c r="M20" s="254">
        <v>63405</v>
      </c>
      <c r="N20" s="255">
        <v>1637.1733393265513</v>
      </c>
      <c r="O20" s="254">
        <v>0</v>
      </c>
      <c r="P20" s="255">
        <v>0</v>
      </c>
      <c r="Q20" s="254">
        <v>223826</v>
      </c>
      <c r="R20" s="255">
        <v>1890.6534098362119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991</v>
      </c>
      <c r="D21" s="255">
        <v>1295.0441574167514</v>
      </c>
      <c r="E21" s="254">
        <v>596</v>
      </c>
      <c r="F21" s="255">
        <v>1113.0811241610729</v>
      </c>
      <c r="G21" s="254">
        <v>0</v>
      </c>
      <c r="H21" s="255">
        <v>0</v>
      </c>
      <c r="I21" s="254">
        <v>1587</v>
      </c>
      <c r="J21" s="255">
        <v>1226.7076937618149</v>
      </c>
      <c r="K21" s="254">
        <v>960631</v>
      </c>
      <c r="L21" s="255">
        <v>1656.3748941476945</v>
      </c>
      <c r="M21" s="254">
        <v>686755</v>
      </c>
      <c r="N21" s="255">
        <v>1349.0002153752071</v>
      </c>
      <c r="O21" s="254">
        <v>0</v>
      </c>
      <c r="P21" s="255">
        <v>0</v>
      </c>
      <c r="Q21" s="254">
        <v>1647386</v>
      </c>
      <c r="R21" s="255">
        <v>1528.2378955812385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965.08</v>
      </c>
      <c r="E22" s="254">
        <v>9</v>
      </c>
      <c r="F22" s="255">
        <v>813.46555555555562</v>
      </c>
      <c r="G22" s="254">
        <v>0</v>
      </c>
      <c r="H22" s="255">
        <v>0</v>
      </c>
      <c r="I22" s="254">
        <v>20</v>
      </c>
      <c r="J22" s="255">
        <v>896.85349999999994</v>
      </c>
      <c r="K22" s="254">
        <v>897135</v>
      </c>
      <c r="L22" s="255">
        <v>1659.3115447953724</v>
      </c>
      <c r="M22" s="254">
        <v>623906</v>
      </c>
      <c r="N22" s="255">
        <v>1201.645086727812</v>
      </c>
      <c r="O22" s="254">
        <v>0</v>
      </c>
      <c r="P22" s="255">
        <v>0</v>
      </c>
      <c r="Q22" s="254">
        <v>1521041</v>
      </c>
      <c r="R22" s="255">
        <v>1471.5842914293557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20</v>
      </c>
      <c r="D23" s="255">
        <v>513.76249999999993</v>
      </c>
      <c r="E23" s="254">
        <v>68</v>
      </c>
      <c r="F23" s="255">
        <v>513.34220588235291</v>
      </c>
      <c r="G23" s="254">
        <v>0</v>
      </c>
      <c r="H23" s="255">
        <v>0</v>
      </c>
      <c r="I23" s="254">
        <v>88</v>
      </c>
      <c r="J23" s="255">
        <v>513.43772727272722</v>
      </c>
      <c r="K23" s="254">
        <v>767371</v>
      </c>
      <c r="L23" s="255">
        <v>1601.8328637386583</v>
      </c>
      <c r="M23" s="254">
        <v>500170</v>
      </c>
      <c r="N23" s="255">
        <v>985.59851042645755</v>
      </c>
      <c r="O23" s="254">
        <v>2</v>
      </c>
      <c r="P23" s="255">
        <v>1250.145</v>
      </c>
      <c r="Q23" s="254">
        <v>1267543</v>
      </c>
      <c r="R23" s="255">
        <v>1358.6674327655937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438.07656250000002</v>
      </c>
      <c r="E24" s="254">
        <v>149</v>
      </c>
      <c r="F24" s="255">
        <v>457.07288590604054</v>
      </c>
      <c r="G24" s="254">
        <v>0</v>
      </c>
      <c r="H24" s="255">
        <v>0</v>
      </c>
      <c r="I24" s="254">
        <v>181</v>
      </c>
      <c r="J24" s="255">
        <v>453.71441988950301</v>
      </c>
      <c r="K24" s="254">
        <v>502002</v>
      </c>
      <c r="L24" s="255">
        <v>1447.1075291931072</v>
      </c>
      <c r="M24" s="254">
        <v>337599</v>
      </c>
      <c r="N24" s="255">
        <v>811.84416266043559</v>
      </c>
      <c r="O24" s="254">
        <v>3</v>
      </c>
      <c r="P24" s="255">
        <v>1160.5933333333332</v>
      </c>
      <c r="Q24" s="254">
        <v>839604</v>
      </c>
      <c r="R24" s="255">
        <v>1191.6714702645515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92</v>
      </c>
      <c r="D25" s="255">
        <v>482.82739130434794</v>
      </c>
      <c r="E25" s="254">
        <v>2753</v>
      </c>
      <c r="F25" s="255">
        <v>467.93573556120879</v>
      </c>
      <c r="G25" s="254">
        <v>0</v>
      </c>
      <c r="H25" s="255">
        <v>0</v>
      </c>
      <c r="I25" s="254">
        <v>2845</v>
      </c>
      <c r="J25" s="255">
        <v>468.41729349736659</v>
      </c>
      <c r="K25" s="254">
        <v>504663</v>
      </c>
      <c r="L25" s="255">
        <v>1258.7481883157752</v>
      </c>
      <c r="M25" s="254">
        <v>410344</v>
      </c>
      <c r="N25" s="255">
        <v>711.23690659544354</v>
      </c>
      <c r="O25" s="254">
        <v>18</v>
      </c>
      <c r="P25" s="255">
        <v>867.99666666666667</v>
      </c>
      <c r="Q25" s="254">
        <v>915025</v>
      </c>
      <c r="R25" s="255">
        <v>1013.2084457801753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4</v>
      </c>
      <c r="D26" s="255">
        <v>1028.81</v>
      </c>
      <c r="E26" s="254">
        <v>0</v>
      </c>
      <c r="F26" s="255">
        <v>0</v>
      </c>
      <c r="G26" s="254">
        <v>0</v>
      </c>
      <c r="H26" s="255">
        <v>0</v>
      </c>
      <c r="I26" s="254">
        <v>4</v>
      </c>
      <c r="J26" s="255">
        <v>1028.81</v>
      </c>
      <c r="K26" s="254">
        <v>65</v>
      </c>
      <c r="L26" s="255">
        <v>2262.0833846153841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86</v>
      </c>
      <c r="R26" s="255">
        <v>2041.2218604651162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590043</v>
      </c>
      <c r="D27" s="259">
        <v>1174.3186947391969</v>
      </c>
      <c r="E27" s="258">
        <v>355933</v>
      </c>
      <c r="F27" s="259">
        <v>1021.9994462721918</v>
      </c>
      <c r="G27" s="258">
        <v>0</v>
      </c>
      <c r="H27" s="259">
        <v>0</v>
      </c>
      <c r="I27" s="258">
        <v>945976</v>
      </c>
      <c r="J27" s="259">
        <v>1117.007043001091</v>
      </c>
      <c r="K27" s="258">
        <v>3801587</v>
      </c>
      <c r="L27" s="259">
        <v>1582.1508081651136</v>
      </c>
      <c r="M27" s="258">
        <v>2623203</v>
      </c>
      <c r="N27" s="259">
        <v>1083.0976835837732</v>
      </c>
      <c r="O27" s="258">
        <v>23</v>
      </c>
      <c r="P27" s="259">
        <v>939.39173913043487</v>
      </c>
      <c r="Q27" s="258">
        <v>6424813</v>
      </c>
      <c r="R27" s="259">
        <v>1378.3888563355845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54.881409533946062</v>
      </c>
      <c r="D28" s="254" t="s">
        <v>216</v>
      </c>
      <c r="E28" s="254">
        <v>55.247094256503331</v>
      </c>
      <c r="F28" s="254" t="s">
        <v>216</v>
      </c>
      <c r="G28" s="254">
        <v>0</v>
      </c>
      <c r="H28" s="254">
        <v>0</v>
      </c>
      <c r="I28" s="254">
        <v>55.01900267661199</v>
      </c>
      <c r="J28" s="254" t="s">
        <v>216</v>
      </c>
      <c r="K28" s="254">
        <v>74.836525475848887</v>
      </c>
      <c r="L28" s="254" t="s">
        <v>216</v>
      </c>
      <c r="M28" s="254">
        <v>75.417711390212347</v>
      </c>
      <c r="N28" s="254" t="s">
        <v>216</v>
      </c>
      <c r="O28" s="254">
        <v>88.217391304347828</v>
      </c>
      <c r="P28" s="254" t="s">
        <v>216</v>
      </c>
      <c r="Q28" s="254">
        <v>75.073868508342841</v>
      </c>
      <c r="R28" s="254" t="s">
        <v>216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79" t="s">
        <v>0</v>
      </c>
      <c r="C30" s="480" t="s">
        <v>30</v>
      </c>
      <c r="D30" s="480"/>
      <c r="E30" s="480"/>
      <c r="F30" s="480"/>
      <c r="G30" s="480"/>
      <c r="H30" s="480"/>
      <c r="I30" s="480"/>
      <c r="J30" s="480"/>
      <c r="K30" s="480" t="s">
        <v>31</v>
      </c>
      <c r="L30" s="480"/>
      <c r="M30" s="480"/>
      <c r="N30" s="480"/>
      <c r="O30" s="480"/>
      <c r="P30" s="480"/>
      <c r="Q30" s="480"/>
      <c r="R30" s="480"/>
    </row>
    <row r="31" spans="1:37" ht="14.25" customHeight="1">
      <c r="B31" s="479"/>
      <c r="C31" s="480" t="s">
        <v>3</v>
      </c>
      <c r="D31" s="480"/>
      <c r="E31" s="481" t="s">
        <v>4</v>
      </c>
      <c r="F31" s="481"/>
      <c r="G31" s="480" t="s">
        <v>5</v>
      </c>
      <c r="H31" s="480"/>
      <c r="I31" s="480" t="s">
        <v>6</v>
      </c>
      <c r="J31" s="480"/>
      <c r="K31" s="480" t="s">
        <v>3</v>
      </c>
      <c r="L31" s="480"/>
      <c r="M31" s="481" t="s">
        <v>4</v>
      </c>
      <c r="N31" s="481"/>
      <c r="O31" s="480" t="s">
        <v>5</v>
      </c>
      <c r="P31" s="480"/>
      <c r="Q31" s="480" t="s">
        <v>6</v>
      </c>
      <c r="R31" s="480"/>
    </row>
    <row r="32" spans="1:37" ht="14.25" customHeight="1">
      <c r="B32" s="479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1140</v>
      </c>
      <c r="L33" s="255">
        <v>348.62452631578941</v>
      </c>
      <c r="M33" s="254">
        <v>1135</v>
      </c>
      <c r="N33" s="255">
        <v>342.06020264317175</v>
      </c>
      <c r="O33" s="254">
        <v>0</v>
      </c>
      <c r="P33" s="255">
        <v>0</v>
      </c>
      <c r="Q33" s="254">
        <v>2275</v>
      </c>
      <c r="R33" s="255">
        <v>345.34957802197795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5691</v>
      </c>
      <c r="L34" s="255">
        <v>347.33694078369399</v>
      </c>
      <c r="M34" s="254">
        <v>5315</v>
      </c>
      <c r="N34" s="255">
        <v>345.88147507055493</v>
      </c>
      <c r="O34" s="254">
        <v>0</v>
      </c>
      <c r="P34" s="255">
        <v>0</v>
      </c>
      <c r="Q34" s="254">
        <v>11006</v>
      </c>
      <c r="R34" s="255">
        <v>346.63406959840108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14460</v>
      </c>
      <c r="L35" s="255">
        <v>348.72247302904617</v>
      </c>
      <c r="M35" s="254">
        <v>14014</v>
      </c>
      <c r="N35" s="255">
        <v>346.95338375909841</v>
      </c>
      <c r="O35" s="254">
        <v>0</v>
      </c>
      <c r="P35" s="255">
        <v>0</v>
      </c>
      <c r="Q35" s="254">
        <v>28474</v>
      </c>
      <c r="R35" s="255">
        <v>347.85178338133079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30718</v>
      </c>
      <c r="L36" s="255">
        <v>352.11495344749028</v>
      </c>
      <c r="M36" s="254">
        <v>29281</v>
      </c>
      <c r="N36" s="255">
        <v>348.59186264130324</v>
      </c>
      <c r="O36" s="254">
        <v>0</v>
      </c>
      <c r="P36" s="255">
        <v>0</v>
      </c>
      <c r="Q36" s="254">
        <v>59999</v>
      </c>
      <c r="R36" s="255">
        <v>350.39559775996275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557.76</v>
      </c>
      <c r="E37" s="254">
        <v>18</v>
      </c>
      <c r="F37" s="255">
        <v>782.19166666666672</v>
      </c>
      <c r="G37" s="254">
        <v>0</v>
      </c>
      <c r="H37" s="255">
        <v>0</v>
      </c>
      <c r="I37" s="254">
        <v>19</v>
      </c>
      <c r="J37" s="255">
        <v>770.37947368421055</v>
      </c>
      <c r="K37" s="254">
        <v>45292</v>
      </c>
      <c r="L37" s="255">
        <v>358.90859997350509</v>
      </c>
      <c r="M37" s="254">
        <v>45391</v>
      </c>
      <c r="N37" s="255">
        <v>359.45356898944704</v>
      </c>
      <c r="O37" s="254">
        <v>1</v>
      </c>
      <c r="P37" s="255">
        <v>675.88</v>
      </c>
      <c r="Q37" s="254">
        <v>90684</v>
      </c>
      <c r="R37" s="255">
        <v>359.18487428873874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874.42133333333345</v>
      </c>
      <c r="E38" s="254">
        <v>163</v>
      </c>
      <c r="F38" s="255">
        <v>842.1068098159509</v>
      </c>
      <c r="G38" s="254">
        <v>0</v>
      </c>
      <c r="H38" s="255">
        <v>0</v>
      </c>
      <c r="I38" s="254">
        <v>178</v>
      </c>
      <c r="J38" s="255">
        <v>844.8299438202248</v>
      </c>
      <c r="K38" s="254">
        <v>1782</v>
      </c>
      <c r="L38" s="255">
        <v>389.2305723905726</v>
      </c>
      <c r="M38" s="254">
        <v>1364</v>
      </c>
      <c r="N38" s="255">
        <v>395.27829912023441</v>
      </c>
      <c r="O38" s="254">
        <v>0</v>
      </c>
      <c r="P38" s="255">
        <v>0</v>
      </c>
      <c r="Q38" s="254">
        <v>3146</v>
      </c>
      <c r="R38" s="255">
        <v>391.85266369993644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93</v>
      </c>
      <c r="D39" s="255">
        <v>847.79387096774201</v>
      </c>
      <c r="E39" s="254">
        <v>828</v>
      </c>
      <c r="F39" s="255">
        <v>908.29044685990345</v>
      </c>
      <c r="G39" s="254">
        <v>0</v>
      </c>
      <c r="H39" s="255">
        <v>0</v>
      </c>
      <c r="I39" s="254">
        <v>921</v>
      </c>
      <c r="J39" s="255">
        <v>902.18167209554838</v>
      </c>
      <c r="K39" s="254">
        <v>2119</v>
      </c>
      <c r="L39" s="255">
        <v>396.74907975460161</v>
      </c>
      <c r="M39" s="254">
        <v>1399</v>
      </c>
      <c r="N39" s="255">
        <v>394.30332380271619</v>
      </c>
      <c r="O39" s="254">
        <v>0</v>
      </c>
      <c r="P39" s="255">
        <v>0</v>
      </c>
      <c r="Q39" s="254">
        <v>3518</v>
      </c>
      <c r="R39" s="255">
        <v>395.77647811256418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549</v>
      </c>
      <c r="D40" s="255">
        <v>806.90014571948996</v>
      </c>
      <c r="E40" s="254">
        <v>3040</v>
      </c>
      <c r="F40" s="255">
        <v>906.4941809210527</v>
      </c>
      <c r="G40" s="254">
        <v>0</v>
      </c>
      <c r="H40" s="255">
        <v>0</v>
      </c>
      <c r="I40" s="254">
        <v>3589</v>
      </c>
      <c r="J40" s="255">
        <v>891.25954026191141</v>
      </c>
      <c r="K40" s="254">
        <v>3288</v>
      </c>
      <c r="L40" s="255">
        <v>437.57118004866174</v>
      </c>
      <c r="M40" s="254">
        <v>2067</v>
      </c>
      <c r="N40" s="255">
        <v>447.90454765360437</v>
      </c>
      <c r="O40" s="254">
        <v>0</v>
      </c>
      <c r="P40" s="255">
        <v>0</v>
      </c>
      <c r="Q40" s="254">
        <v>5355</v>
      </c>
      <c r="R40" s="255">
        <v>441.55980205415506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1762</v>
      </c>
      <c r="D41" s="255">
        <v>794.46397275823051</v>
      </c>
      <c r="E41" s="254">
        <v>8552</v>
      </c>
      <c r="F41" s="255">
        <v>931.48721585594012</v>
      </c>
      <c r="G41" s="254">
        <v>0</v>
      </c>
      <c r="H41" s="255">
        <v>0</v>
      </c>
      <c r="I41" s="254">
        <v>10314</v>
      </c>
      <c r="J41" s="255">
        <v>908.07874636416534</v>
      </c>
      <c r="K41" s="254">
        <v>5514</v>
      </c>
      <c r="L41" s="255">
        <v>487.47291984040601</v>
      </c>
      <c r="M41" s="254">
        <v>3881</v>
      </c>
      <c r="N41" s="255">
        <v>495.63522803401173</v>
      </c>
      <c r="O41" s="254">
        <v>0</v>
      </c>
      <c r="P41" s="255">
        <v>0</v>
      </c>
      <c r="Q41" s="254">
        <v>9395</v>
      </c>
      <c r="R41" s="255">
        <v>490.84470463012218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4314</v>
      </c>
      <c r="D42" s="255">
        <v>813.87960361613375</v>
      </c>
      <c r="E42" s="254">
        <v>19430</v>
      </c>
      <c r="F42" s="255">
        <v>927.05946886258573</v>
      </c>
      <c r="G42" s="254">
        <v>0</v>
      </c>
      <c r="H42" s="255">
        <v>0</v>
      </c>
      <c r="I42" s="254">
        <v>23744</v>
      </c>
      <c r="J42" s="255">
        <v>906.49604489555429</v>
      </c>
      <c r="K42" s="254">
        <v>9539</v>
      </c>
      <c r="L42" s="255">
        <v>545.36724394590556</v>
      </c>
      <c r="M42" s="254">
        <v>6552</v>
      </c>
      <c r="N42" s="255">
        <v>537.66791666666563</v>
      </c>
      <c r="O42" s="254">
        <v>0</v>
      </c>
      <c r="P42" s="255">
        <v>0</v>
      </c>
      <c r="Q42" s="254">
        <v>16091</v>
      </c>
      <c r="R42" s="255">
        <v>542.23219998756986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8106</v>
      </c>
      <c r="D43" s="255">
        <v>785.07825561312518</v>
      </c>
      <c r="E43" s="254">
        <v>39321</v>
      </c>
      <c r="F43" s="255">
        <v>891.54099158210624</v>
      </c>
      <c r="G43" s="254">
        <v>0</v>
      </c>
      <c r="H43" s="255">
        <v>0</v>
      </c>
      <c r="I43" s="254">
        <v>47427</v>
      </c>
      <c r="J43" s="255">
        <v>873.34488097497183</v>
      </c>
      <c r="K43" s="254">
        <v>12742</v>
      </c>
      <c r="L43" s="255">
        <v>618.35864699419074</v>
      </c>
      <c r="M43" s="254">
        <v>8957</v>
      </c>
      <c r="N43" s="255">
        <v>626.17844255889077</v>
      </c>
      <c r="O43" s="254">
        <v>1</v>
      </c>
      <c r="P43" s="255">
        <v>438.81</v>
      </c>
      <c r="Q43" s="254">
        <v>21700</v>
      </c>
      <c r="R43" s="255">
        <v>621.57811059907669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13743</v>
      </c>
      <c r="D44" s="255">
        <v>752.81244560867412</v>
      </c>
      <c r="E44" s="254">
        <v>76397</v>
      </c>
      <c r="F44" s="255">
        <v>871.11640391638252</v>
      </c>
      <c r="G44" s="254">
        <v>0</v>
      </c>
      <c r="H44" s="255">
        <v>0</v>
      </c>
      <c r="I44" s="254">
        <v>90140</v>
      </c>
      <c r="J44" s="255">
        <v>853.07944697137668</v>
      </c>
      <c r="K44" s="254">
        <v>15015</v>
      </c>
      <c r="L44" s="255">
        <v>678.29146986346916</v>
      </c>
      <c r="M44" s="254">
        <v>10769</v>
      </c>
      <c r="N44" s="255">
        <v>687.45438852261032</v>
      </c>
      <c r="O44" s="254">
        <v>0</v>
      </c>
      <c r="P44" s="255">
        <v>0</v>
      </c>
      <c r="Q44" s="254">
        <v>25784</v>
      </c>
      <c r="R44" s="255">
        <v>682.11847385975716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20354</v>
      </c>
      <c r="D45" s="255">
        <v>737.88093789918389</v>
      </c>
      <c r="E45" s="254">
        <v>123514</v>
      </c>
      <c r="F45" s="255">
        <v>899.99200463105353</v>
      </c>
      <c r="G45" s="254">
        <v>0</v>
      </c>
      <c r="H45" s="255">
        <v>0</v>
      </c>
      <c r="I45" s="254">
        <v>143868</v>
      </c>
      <c r="J45" s="255">
        <v>877.0570319320484</v>
      </c>
      <c r="K45" s="254">
        <v>13009</v>
      </c>
      <c r="L45" s="255">
        <v>715.5601206856777</v>
      </c>
      <c r="M45" s="254">
        <v>9946</v>
      </c>
      <c r="N45" s="255">
        <v>732.87748341041481</v>
      </c>
      <c r="O45" s="254">
        <v>0</v>
      </c>
      <c r="P45" s="255">
        <v>0</v>
      </c>
      <c r="Q45" s="254">
        <v>22955</v>
      </c>
      <c r="R45" s="255">
        <v>723.06343106076952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25723</v>
      </c>
      <c r="D46" s="255">
        <v>671.66556078217945</v>
      </c>
      <c r="E46" s="254">
        <v>178846</v>
      </c>
      <c r="F46" s="255">
        <v>907.40900534537991</v>
      </c>
      <c r="G46" s="254">
        <v>1</v>
      </c>
      <c r="H46" s="255">
        <v>884.77</v>
      </c>
      <c r="I46" s="254">
        <v>204570</v>
      </c>
      <c r="J46" s="255">
        <v>877.76608965146318</v>
      </c>
      <c r="K46" s="254">
        <v>8778</v>
      </c>
      <c r="L46" s="255">
        <v>738.14052175894074</v>
      </c>
      <c r="M46" s="254">
        <v>8005</v>
      </c>
      <c r="N46" s="255">
        <v>741.96759150530852</v>
      </c>
      <c r="O46" s="254">
        <v>0</v>
      </c>
      <c r="P46" s="255">
        <v>0</v>
      </c>
      <c r="Q46" s="254">
        <v>16783</v>
      </c>
      <c r="R46" s="255">
        <v>739.96592206399191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27455</v>
      </c>
      <c r="D47" s="255">
        <v>604.32526971407742</v>
      </c>
      <c r="E47" s="254">
        <v>244510</v>
      </c>
      <c r="F47" s="255">
        <v>922.91486213242877</v>
      </c>
      <c r="G47" s="254">
        <v>0</v>
      </c>
      <c r="H47" s="255">
        <v>0</v>
      </c>
      <c r="I47" s="254">
        <v>271965</v>
      </c>
      <c r="J47" s="255">
        <v>890.75308668394882</v>
      </c>
      <c r="K47" s="254">
        <v>5398</v>
      </c>
      <c r="L47" s="255">
        <v>713.53010003704856</v>
      </c>
      <c r="M47" s="254">
        <v>5785</v>
      </c>
      <c r="N47" s="255">
        <v>737.48276058772535</v>
      </c>
      <c r="O47" s="254">
        <v>1</v>
      </c>
      <c r="P47" s="255">
        <v>844.72</v>
      </c>
      <c r="Q47" s="254">
        <v>11184</v>
      </c>
      <c r="R47" s="255">
        <v>725.93150661659331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29100</v>
      </c>
      <c r="D48" s="255">
        <v>541.20962783505206</v>
      </c>
      <c r="E48" s="254">
        <v>347247</v>
      </c>
      <c r="F48" s="255">
        <v>911.94839042526132</v>
      </c>
      <c r="G48" s="254">
        <v>2</v>
      </c>
      <c r="H48" s="255">
        <v>762.55500000000006</v>
      </c>
      <c r="I48" s="254">
        <v>376349</v>
      </c>
      <c r="J48" s="255">
        <v>883.28139043813258</v>
      </c>
      <c r="K48" s="254">
        <v>2899</v>
      </c>
      <c r="L48" s="255">
        <v>702.34022421524901</v>
      </c>
      <c r="M48" s="254">
        <v>3972</v>
      </c>
      <c r="N48" s="255">
        <v>706.3289577039277</v>
      </c>
      <c r="O48" s="254">
        <v>0</v>
      </c>
      <c r="P48" s="255">
        <v>0</v>
      </c>
      <c r="Q48" s="254">
        <v>6871</v>
      </c>
      <c r="R48" s="255">
        <v>704.64603842235601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25250</v>
      </c>
      <c r="D49" s="255">
        <v>505.52227603960387</v>
      </c>
      <c r="E49" s="254">
        <v>372658</v>
      </c>
      <c r="F49" s="255">
        <v>882.46297189380175</v>
      </c>
      <c r="G49" s="254">
        <v>2</v>
      </c>
      <c r="H49" s="255">
        <v>947.49</v>
      </c>
      <c r="I49" s="254">
        <v>397910</v>
      </c>
      <c r="J49" s="255">
        <v>858.54393865447048</v>
      </c>
      <c r="K49" s="254">
        <v>1199</v>
      </c>
      <c r="L49" s="255">
        <v>691.046455379485</v>
      </c>
      <c r="M49" s="254">
        <v>2102</v>
      </c>
      <c r="N49" s="255">
        <v>701.77732159847938</v>
      </c>
      <c r="O49" s="254">
        <v>0</v>
      </c>
      <c r="P49" s="255">
        <v>0</v>
      </c>
      <c r="Q49" s="254">
        <v>3301</v>
      </c>
      <c r="R49" s="255">
        <v>697.87962132687255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47424</v>
      </c>
      <c r="D50" s="255">
        <v>464.12106612685602</v>
      </c>
      <c r="E50" s="254">
        <v>736381</v>
      </c>
      <c r="F50" s="255">
        <v>835.37411968804486</v>
      </c>
      <c r="G50" s="254">
        <v>5</v>
      </c>
      <c r="H50" s="255">
        <v>783.53399999999999</v>
      </c>
      <c r="I50" s="254">
        <v>783810</v>
      </c>
      <c r="J50" s="255">
        <v>812.91132384123978</v>
      </c>
      <c r="K50" s="254">
        <v>639</v>
      </c>
      <c r="L50" s="255">
        <v>729.70084507041986</v>
      </c>
      <c r="M50" s="254">
        <v>1706</v>
      </c>
      <c r="N50" s="255">
        <v>718.56906799531544</v>
      </c>
      <c r="O50" s="254">
        <v>0</v>
      </c>
      <c r="P50" s="255">
        <v>0</v>
      </c>
      <c r="Q50" s="254">
        <v>2345</v>
      </c>
      <c r="R50" s="255">
        <v>721.60241791045053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203889</v>
      </c>
      <c r="D52" s="259">
        <v>596.24659589286341</v>
      </c>
      <c r="E52" s="258">
        <v>2150906</v>
      </c>
      <c r="F52" s="259">
        <v>879.18198980801708</v>
      </c>
      <c r="G52" s="258">
        <v>10</v>
      </c>
      <c r="H52" s="259">
        <v>822.25300000000004</v>
      </c>
      <c r="I52" s="258">
        <v>2354805</v>
      </c>
      <c r="J52" s="259">
        <v>854.68400215304575</v>
      </c>
      <c r="K52" s="258">
        <v>179222</v>
      </c>
      <c r="L52" s="259">
        <v>482.00668266172653</v>
      </c>
      <c r="M52" s="258">
        <v>161641</v>
      </c>
      <c r="N52" s="259">
        <v>476.91034650862082</v>
      </c>
      <c r="O52" s="258">
        <v>3</v>
      </c>
      <c r="P52" s="259">
        <v>653.13666666666666</v>
      </c>
      <c r="Q52" s="258">
        <v>340866</v>
      </c>
      <c r="R52" s="259">
        <v>479.59147116462168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73.801833350499535</v>
      </c>
      <c r="D53" s="254" t="s">
        <v>216</v>
      </c>
      <c r="E53" s="254">
        <v>78.407165820898641</v>
      </c>
      <c r="F53" s="254" t="s">
        <v>216</v>
      </c>
      <c r="G53" s="254">
        <v>82</v>
      </c>
      <c r="H53" s="254" t="s">
        <v>216</v>
      </c>
      <c r="I53" s="254">
        <v>78.008431699623415</v>
      </c>
      <c r="J53" s="254" t="s">
        <v>216</v>
      </c>
      <c r="K53" s="254">
        <v>35.42339668121101</v>
      </c>
      <c r="L53" s="254" t="s">
        <v>216</v>
      </c>
      <c r="M53" s="254">
        <v>34.83797427632841</v>
      </c>
      <c r="N53" s="254" t="s">
        <v>216</v>
      </c>
      <c r="O53" s="254">
        <v>50.333333333333336</v>
      </c>
      <c r="P53" s="254" t="s">
        <v>216</v>
      </c>
      <c r="Q53" s="254">
        <v>35.145916577188693</v>
      </c>
      <c r="R53" s="254" t="s">
        <v>216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79" t="s">
        <v>0</v>
      </c>
      <c r="C55" s="480" t="s">
        <v>1</v>
      </c>
      <c r="D55" s="480"/>
      <c r="E55" s="480"/>
      <c r="F55" s="480"/>
      <c r="G55" s="480"/>
      <c r="H55" s="480"/>
      <c r="I55" s="480"/>
      <c r="J55" s="480"/>
      <c r="K55" s="480" t="s">
        <v>2</v>
      </c>
      <c r="L55" s="480"/>
      <c r="M55" s="480"/>
      <c r="N55" s="480"/>
      <c r="O55" s="480"/>
      <c r="P55" s="480"/>
      <c r="Q55" s="480"/>
      <c r="R55" s="480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79"/>
      <c r="C56" s="480" t="s">
        <v>3</v>
      </c>
      <c r="D56" s="480"/>
      <c r="E56" s="481" t="s">
        <v>4</v>
      </c>
      <c r="F56" s="481"/>
      <c r="G56" s="480" t="s">
        <v>5</v>
      </c>
      <c r="H56" s="480"/>
      <c r="I56" s="480" t="s">
        <v>6</v>
      </c>
      <c r="J56" s="480"/>
      <c r="K56" s="480" t="s">
        <v>3</v>
      </c>
      <c r="L56" s="480"/>
      <c r="M56" s="481" t="s">
        <v>4</v>
      </c>
      <c r="N56" s="481"/>
      <c r="O56" s="480" t="s">
        <v>5</v>
      </c>
      <c r="P56" s="480"/>
      <c r="Q56" s="480" t="s">
        <v>6</v>
      </c>
      <c r="R56" s="480"/>
    </row>
    <row r="57" spans="2:37" ht="14.25" customHeight="1">
      <c r="B57" s="479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1140</v>
      </c>
      <c r="L58" s="255">
        <v>348.62452631578941</v>
      </c>
      <c r="M58" s="254">
        <v>1135</v>
      </c>
      <c r="N58" s="255">
        <v>342.06020264317175</v>
      </c>
      <c r="O58" s="254">
        <v>0</v>
      </c>
      <c r="P58" s="255">
        <v>0</v>
      </c>
      <c r="Q58" s="254">
        <v>2275</v>
      </c>
      <c r="R58" s="255">
        <v>345.34957802197795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5691</v>
      </c>
      <c r="L59" s="255">
        <v>347.33694078369399</v>
      </c>
      <c r="M59" s="254">
        <v>5315</v>
      </c>
      <c r="N59" s="255">
        <v>345.88147507055493</v>
      </c>
      <c r="O59" s="254">
        <v>0</v>
      </c>
      <c r="P59" s="255">
        <v>0</v>
      </c>
      <c r="Q59" s="254">
        <v>11006</v>
      </c>
      <c r="R59" s="255">
        <v>346.63406959840108</v>
      </c>
    </row>
    <row r="60" spans="2:37" ht="14.25" customHeight="1">
      <c r="B60" s="253" t="s">
        <v>11</v>
      </c>
      <c r="C60" s="254">
        <v>8</v>
      </c>
      <c r="D60" s="255">
        <v>239.02875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15</v>
      </c>
      <c r="J60" s="255">
        <v>269.20733333333334</v>
      </c>
      <c r="K60" s="254">
        <v>14468</v>
      </c>
      <c r="L60" s="255">
        <v>348.66181849599172</v>
      </c>
      <c r="M60" s="254">
        <v>14021</v>
      </c>
      <c r="N60" s="255">
        <v>346.93178803223771</v>
      </c>
      <c r="O60" s="254">
        <v>0</v>
      </c>
      <c r="P60" s="255">
        <v>0</v>
      </c>
      <c r="Q60" s="254">
        <v>28489</v>
      </c>
      <c r="R60" s="255">
        <v>347.81037558355905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18</v>
      </c>
      <c r="F61" s="255">
        <v>375.09611111111104</v>
      </c>
      <c r="G61" s="254">
        <v>0</v>
      </c>
      <c r="H61" s="255">
        <v>0</v>
      </c>
      <c r="I61" s="254">
        <v>33</v>
      </c>
      <c r="J61" s="255">
        <v>367.35242424242415</v>
      </c>
      <c r="K61" s="254">
        <v>30735</v>
      </c>
      <c r="L61" s="255">
        <v>352.13135545794717</v>
      </c>
      <c r="M61" s="254">
        <v>29299</v>
      </c>
      <c r="N61" s="255">
        <v>348.60814567050073</v>
      </c>
      <c r="O61" s="254">
        <v>0</v>
      </c>
      <c r="P61" s="255">
        <v>0</v>
      </c>
      <c r="Q61" s="254">
        <v>60034</v>
      </c>
      <c r="R61" s="255">
        <v>350.41188776360076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15</v>
      </c>
      <c r="D62" s="255">
        <v>504.77199999999999</v>
      </c>
      <c r="E62" s="254">
        <v>19</v>
      </c>
      <c r="F62" s="255">
        <v>419.35947368421046</v>
      </c>
      <c r="G62" s="254">
        <v>0</v>
      </c>
      <c r="H62" s="255">
        <v>0</v>
      </c>
      <c r="I62" s="254">
        <v>34</v>
      </c>
      <c r="J62" s="255">
        <v>457.04147058823531</v>
      </c>
      <c r="K62" s="254">
        <v>45616</v>
      </c>
      <c r="L62" s="255">
        <v>362.40515718169047</v>
      </c>
      <c r="M62" s="254">
        <v>45547</v>
      </c>
      <c r="N62" s="255">
        <v>360.89389158451689</v>
      </c>
      <c r="O62" s="254">
        <v>1</v>
      </c>
      <c r="P62" s="255">
        <v>675.88</v>
      </c>
      <c r="Q62" s="254">
        <v>91164</v>
      </c>
      <c r="R62" s="255">
        <v>361.65354317493728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100</v>
      </c>
      <c r="D63" s="255">
        <v>329.98280000000011</v>
      </c>
      <c r="E63" s="254">
        <v>85</v>
      </c>
      <c r="F63" s="255">
        <v>304.70658823529419</v>
      </c>
      <c r="G63" s="254">
        <v>0</v>
      </c>
      <c r="H63" s="255">
        <v>0</v>
      </c>
      <c r="I63" s="254">
        <v>185</v>
      </c>
      <c r="J63" s="255">
        <v>318.36940540540553</v>
      </c>
      <c r="K63" s="254">
        <v>3467</v>
      </c>
      <c r="L63" s="255">
        <v>630.21818286703285</v>
      </c>
      <c r="M63" s="254">
        <v>2473</v>
      </c>
      <c r="N63" s="255">
        <v>575.25017387788102</v>
      </c>
      <c r="O63" s="254">
        <v>0</v>
      </c>
      <c r="P63" s="255">
        <v>0</v>
      </c>
      <c r="Q63" s="254">
        <v>5940</v>
      </c>
      <c r="R63" s="255">
        <v>607.33335353535392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71</v>
      </c>
      <c r="D64" s="255">
        <v>343.59704225352118</v>
      </c>
      <c r="E64" s="254">
        <v>62</v>
      </c>
      <c r="F64" s="255">
        <v>353.651935483871</v>
      </c>
      <c r="G64" s="254">
        <v>0</v>
      </c>
      <c r="H64" s="255">
        <v>0</v>
      </c>
      <c r="I64" s="254">
        <v>133</v>
      </c>
      <c r="J64" s="255">
        <v>348.28428571428577</v>
      </c>
      <c r="K64" s="254">
        <v>8342</v>
      </c>
      <c r="L64" s="255">
        <v>781.54562814672636</v>
      </c>
      <c r="M64" s="254">
        <v>5405</v>
      </c>
      <c r="N64" s="255">
        <v>733.4878390379281</v>
      </c>
      <c r="O64" s="254">
        <v>0</v>
      </c>
      <c r="P64" s="255">
        <v>0</v>
      </c>
      <c r="Q64" s="254">
        <v>13747</v>
      </c>
      <c r="R64" s="255">
        <v>762.65042554739159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79</v>
      </c>
      <c r="D65" s="255">
        <v>312.97924050632918</v>
      </c>
      <c r="E65" s="254">
        <v>76</v>
      </c>
      <c r="F65" s="255">
        <v>352.20328947368432</v>
      </c>
      <c r="G65" s="254">
        <v>0</v>
      </c>
      <c r="H65" s="255">
        <v>0</v>
      </c>
      <c r="I65" s="254">
        <v>155</v>
      </c>
      <c r="J65" s="255">
        <v>332.21167741935494</v>
      </c>
      <c r="K65" s="254">
        <v>21432</v>
      </c>
      <c r="L65" s="255">
        <v>882.41056364315034</v>
      </c>
      <c r="M65" s="254">
        <v>15091</v>
      </c>
      <c r="N65" s="255">
        <v>841.34187528990776</v>
      </c>
      <c r="O65" s="254">
        <v>0</v>
      </c>
      <c r="P65" s="255">
        <v>0</v>
      </c>
      <c r="Q65" s="254">
        <v>36523</v>
      </c>
      <c r="R65" s="255">
        <v>865.44132300194394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112</v>
      </c>
      <c r="D66" s="255">
        <v>326.30124999999998</v>
      </c>
      <c r="E66" s="254">
        <v>112</v>
      </c>
      <c r="F66" s="255">
        <v>302.60142857142853</v>
      </c>
      <c r="G66" s="254">
        <v>0</v>
      </c>
      <c r="H66" s="255">
        <v>0</v>
      </c>
      <c r="I66" s="254">
        <v>224</v>
      </c>
      <c r="J66" s="255">
        <v>314.45133928571425</v>
      </c>
      <c r="K66" s="254">
        <v>46611</v>
      </c>
      <c r="L66" s="255">
        <v>951.73725901611192</v>
      </c>
      <c r="M66" s="254">
        <v>36352</v>
      </c>
      <c r="N66" s="255">
        <v>898.32501045334618</v>
      </c>
      <c r="O66" s="254">
        <v>0</v>
      </c>
      <c r="P66" s="255">
        <v>0</v>
      </c>
      <c r="Q66" s="254">
        <v>82963</v>
      </c>
      <c r="R66" s="255">
        <v>928.33354820823786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518</v>
      </c>
      <c r="D67" s="255">
        <v>623.38903474903498</v>
      </c>
      <c r="E67" s="254">
        <v>530</v>
      </c>
      <c r="F67" s="255">
        <v>644.97975471698135</v>
      </c>
      <c r="G67" s="254">
        <v>0</v>
      </c>
      <c r="H67" s="255">
        <v>0</v>
      </c>
      <c r="I67" s="254">
        <v>1048</v>
      </c>
      <c r="J67" s="255">
        <v>634.30800572519115</v>
      </c>
      <c r="K67" s="254">
        <v>84831</v>
      </c>
      <c r="L67" s="255">
        <v>990.88442267567268</v>
      </c>
      <c r="M67" s="254">
        <v>69345</v>
      </c>
      <c r="N67" s="255">
        <v>922.83975917514078</v>
      </c>
      <c r="O67" s="254">
        <v>0</v>
      </c>
      <c r="P67" s="255">
        <v>0</v>
      </c>
      <c r="Q67" s="254">
        <v>154176</v>
      </c>
      <c r="R67" s="255">
        <v>960.27941806766376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2297</v>
      </c>
      <c r="D68" s="255">
        <v>661.54956029603784</v>
      </c>
      <c r="E68" s="254">
        <v>2411</v>
      </c>
      <c r="F68" s="255">
        <v>678.15819991704666</v>
      </c>
      <c r="G68" s="254">
        <v>0</v>
      </c>
      <c r="H68" s="255">
        <v>0</v>
      </c>
      <c r="I68" s="254">
        <v>4708</v>
      </c>
      <c r="J68" s="255">
        <v>670.05496176720442</v>
      </c>
      <c r="K68" s="254">
        <v>125015</v>
      </c>
      <c r="L68" s="255">
        <v>1001.1339911210638</v>
      </c>
      <c r="M68" s="254">
        <v>112773</v>
      </c>
      <c r="N68" s="255">
        <v>909.97662525604528</v>
      </c>
      <c r="O68" s="254">
        <v>1</v>
      </c>
      <c r="P68" s="255">
        <v>438.81</v>
      </c>
      <c r="Q68" s="254">
        <v>237789</v>
      </c>
      <c r="R68" s="255">
        <v>957.89964493731748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4122</v>
      </c>
      <c r="D69" s="255">
        <v>680.41035419699256</v>
      </c>
      <c r="E69" s="254">
        <v>4746</v>
      </c>
      <c r="F69" s="255">
        <v>714.83232827644474</v>
      </c>
      <c r="G69" s="254">
        <v>0</v>
      </c>
      <c r="H69" s="255">
        <v>0</v>
      </c>
      <c r="I69" s="254">
        <v>8868</v>
      </c>
      <c r="J69" s="255">
        <v>698.83239851150313</v>
      </c>
      <c r="K69" s="254">
        <v>192796</v>
      </c>
      <c r="L69" s="255">
        <v>1192.1791142451082</v>
      </c>
      <c r="M69" s="254">
        <v>180780</v>
      </c>
      <c r="N69" s="255">
        <v>946.72464902090894</v>
      </c>
      <c r="O69" s="254">
        <v>0</v>
      </c>
      <c r="P69" s="255">
        <v>0</v>
      </c>
      <c r="Q69" s="254">
        <v>373576</v>
      </c>
      <c r="R69" s="255">
        <v>1073.3993794033872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3896</v>
      </c>
      <c r="D70" s="255">
        <v>692.49476386037009</v>
      </c>
      <c r="E70" s="254">
        <v>5418</v>
      </c>
      <c r="F70" s="255">
        <v>742.63475821336465</v>
      </c>
      <c r="G70" s="254">
        <v>0</v>
      </c>
      <c r="H70" s="255">
        <v>0</v>
      </c>
      <c r="I70" s="254">
        <v>9314</v>
      </c>
      <c r="J70" s="255">
        <v>721.66144728366032</v>
      </c>
      <c r="K70" s="254">
        <v>398948</v>
      </c>
      <c r="L70" s="255">
        <v>1521.3707743114396</v>
      </c>
      <c r="M70" s="254">
        <v>324048</v>
      </c>
      <c r="N70" s="255">
        <v>1107.4597452846485</v>
      </c>
      <c r="O70" s="254">
        <v>0</v>
      </c>
      <c r="P70" s="255">
        <v>0</v>
      </c>
      <c r="Q70" s="254">
        <v>722996</v>
      </c>
      <c r="R70" s="255">
        <v>1335.8551682305297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1943</v>
      </c>
      <c r="D71" s="255">
        <v>751.8715491507977</v>
      </c>
      <c r="E71" s="254">
        <v>4105</v>
      </c>
      <c r="F71" s="255">
        <v>814.26939585870912</v>
      </c>
      <c r="G71" s="254">
        <v>0</v>
      </c>
      <c r="H71" s="255">
        <v>0</v>
      </c>
      <c r="I71" s="254">
        <v>6048</v>
      </c>
      <c r="J71" s="255">
        <v>794.22326223544985</v>
      </c>
      <c r="K71" s="254">
        <v>998066</v>
      </c>
      <c r="L71" s="255">
        <v>1620.800625249226</v>
      </c>
      <c r="M71" s="254">
        <v>878307</v>
      </c>
      <c r="N71" s="255">
        <v>1250.8889678324322</v>
      </c>
      <c r="O71" s="254">
        <v>1</v>
      </c>
      <c r="P71" s="255">
        <v>884.77</v>
      </c>
      <c r="Q71" s="254">
        <v>1876374</v>
      </c>
      <c r="R71" s="255">
        <v>1447.6492523771881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1134</v>
      </c>
      <c r="D72" s="255">
        <v>721.62995590828893</v>
      </c>
      <c r="E72" s="254">
        <v>3418</v>
      </c>
      <c r="F72" s="255">
        <v>756.5726009362196</v>
      </c>
      <c r="G72" s="254">
        <v>0</v>
      </c>
      <c r="H72" s="255">
        <v>0</v>
      </c>
      <c r="I72" s="254">
        <v>4552</v>
      </c>
      <c r="J72" s="255">
        <v>747.86764499121227</v>
      </c>
      <c r="K72" s="254">
        <v>931133</v>
      </c>
      <c r="L72" s="255">
        <v>1621.5715614740284</v>
      </c>
      <c r="M72" s="254">
        <v>877628</v>
      </c>
      <c r="N72" s="255">
        <v>1119.1930026503285</v>
      </c>
      <c r="O72" s="254">
        <v>1</v>
      </c>
      <c r="P72" s="255">
        <v>844.72</v>
      </c>
      <c r="Q72" s="254">
        <v>1808762</v>
      </c>
      <c r="R72" s="255">
        <v>1377.8124230827486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653</v>
      </c>
      <c r="D73" s="255">
        <v>668.53162327718223</v>
      </c>
      <c r="E73" s="254">
        <v>3018</v>
      </c>
      <c r="F73" s="255">
        <v>718.50538436050306</v>
      </c>
      <c r="G73" s="254">
        <v>0</v>
      </c>
      <c r="H73" s="255">
        <v>0</v>
      </c>
      <c r="I73" s="254">
        <v>3671</v>
      </c>
      <c r="J73" s="255">
        <v>709.61601743394112</v>
      </c>
      <c r="K73" s="254">
        <v>800043</v>
      </c>
      <c r="L73" s="255">
        <v>1559.2064393538822</v>
      </c>
      <c r="M73" s="254">
        <v>854475</v>
      </c>
      <c r="N73" s="255">
        <v>953.38897548787497</v>
      </c>
      <c r="O73" s="254">
        <v>4</v>
      </c>
      <c r="P73" s="255">
        <v>1006.35</v>
      </c>
      <c r="Q73" s="254">
        <v>1654522</v>
      </c>
      <c r="R73" s="255">
        <v>1246.3317306085987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295</v>
      </c>
      <c r="D74" s="255">
        <v>627.84427118644078</v>
      </c>
      <c r="E74" s="254">
        <v>2215</v>
      </c>
      <c r="F74" s="255">
        <v>696.24379683972938</v>
      </c>
      <c r="G74" s="254">
        <v>0</v>
      </c>
      <c r="H74" s="255">
        <v>0</v>
      </c>
      <c r="I74" s="254">
        <v>2510</v>
      </c>
      <c r="J74" s="255">
        <v>688.20480876494048</v>
      </c>
      <c r="K74" s="254">
        <v>528778</v>
      </c>
      <c r="L74" s="255">
        <v>1399.9128340248617</v>
      </c>
      <c r="M74" s="254">
        <v>714723</v>
      </c>
      <c r="N74" s="255">
        <v>847.90902692371822</v>
      </c>
      <c r="O74" s="254">
        <v>5</v>
      </c>
      <c r="P74" s="255">
        <v>1075.3520000000001</v>
      </c>
      <c r="Q74" s="254">
        <v>1243506</v>
      </c>
      <c r="R74" s="255">
        <v>1082.6393831312428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317</v>
      </c>
      <c r="D75" s="255">
        <v>568.35924290220828</v>
      </c>
      <c r="E75" s="254">
        <v>3716</v>
      </c>
      <c r="F75" s="255">
        <v>652.35038482238974</v>
      </c>
      <c r="G75" s="254">
        <v>0</v>
      </c>
      <c r="H75" s="255">
        <v>0</v>
      </c>
      <c r="I75" s="254">
        <v>4033</v>
      </c>
      <c r="J75" s="255">
        <v>645.74855194644192</v>
      </c>
      <c r="K75" s="254">
        <v>553135</v>
      </c>
      <c r="L75" s="255">
        <v>1189.4835496578669</v>
      </c>
      <c r="M75" s="254">
        <v>1154900</v>
      </c>
      <c r="N75" s="255">
        <v>789.6299824833344</v>
      </c>
      <c r="O75" s="254">
        <v>23</v>
      </c>
      <c r="P75" s="255">
        <v>849.63521739130442</v>
      </c>
      <c r="Q75" s="254">
        <v>1708058</v>
      </c>
      <c r="R75" s="255">
        <v>919.11878380008568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69</v>
      </c>
      <c r="L76" s="255">
        <v>2190.5892753623184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91</v>
      </c>
      <c r="R76" s="255">
        <v>1985.3332967032966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15575</v>
      </c>
      <c r="D77" s="259">
        <v>677.99520385232779</v>
      </c>
      <c r="E77" s="258">
        <v>29956</v>
      </c>
      <c r="F77" s="259">
        <v>720.44675791160421</v>
      </c>
      <c r="G77" s="258">
        <v>0</v>
      </c>
      <c r="H77" s="259">
        <v>0</v>
      </c>
      <c r="I77" s="258">
        <v>45531</v>
      </c>
      <c r="J77" s="259">
        <v>705.92515824383429</v>
      </c>
      <c r="K77" s="258">
        <v>4790316</v>
      </c>
      <c r="L77" s="259">
        <v>1445.8537952673666</v>
      </c>
      <c r="M77" s="258">
        <v>5321639</v>
      </c>
      <c r="N77" s="259">
        <v>976.13840532024199</v>
      </c>
      <c r="O77" s="258">
        <v>36</v>
      </c>
      <c r="P77" s="259">
        <v>882.99861111111113</v>
      </c>
      <c r="Q77" s="258">
        <v>10111991</v>
      </c>
      <c r="R77" s="259">
        <v>1198.6546036512493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60.90863563402889</v>
      </c>
      <c r="D78" s="254" t="s">
        <v>216</v>
      </c>
      <c r="E78" s="254">
        <v>68.146514888503134</v>
      </c>
      <c r="F78" s="254" t="s">
        <v>216</v>
      </c>
      <c r="G78" s="254">
        <v>0</v>
      </c>
      <c r="H78" s="254">
        <v>0</v>
      </c>
      <c r="I78" s="254">
        <v>65.670620017131185</v>
      </c>
      <c r="J78" s="254" t="s">
        <v>216</v>
      </c>
      <c r="K78" s="254">
        <v>70.814668572969737</v>
      </c>
      <c r="L78" s="254" t="s">
        <v>216</v>
      </c>
      <c r="M78" s="254">
        <v>74.003388087599518</v>
      </c>
      <c r="N78" s="254" t="s">
        <v>216</v>
      </c>
      <c r="O78" s="254">
        <v>83.333333333333329</v>
      </c>
      <c r="P78" s="254" t="s">
        <v>216</v>
      </c>
      <c r="Q78" s="254">
        <v>72.492826273994012</v>
      </c>
      <c r="R78" s="254" t="s">
        <v>216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217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38" activePane="bottomLeft" state="frozen"/>
      <selection activeCell="Q29" sqref="Q29"/>
      <selection pane="bottomLeft" activeCell="H88" sqref="H8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5" t="s">
        <v>120</v>
      </c>
      <c r="D38" s="46">
        <v>946903</v>
      </c>
      <c r="E38" s="46">
        <v>6380917</v>
      </c>
      <c r="F38" s="46">
        <v>2353584</v>
      </c>
      <c r="G38" s="46">
        <v>342480</v>
      </c>
      <c r="H38" s="46">
        <v>45264</v>
      </c>
      <c r="I38" s="46">
        <v>10069148</v>
      </c>
      <c r="J38" s="31"/>
    </row>
    <row r="39" spans="2:42">
      <c r="B39" s="45"/>
      <c r="C39" s="45" t="s">
        <v>121</v>
      </c>
      <c r="D39" s="46">
        <v>945539</v>
      </c>
      <c r="E39" s="46">
        <v>6388225</v>
      </c>
      <c r="F39" s="46">
        <v>2352048</v>
      </c>
      <c r="G39" s="46">
        <v>342294</v>
      </c>
      <c r="H39" s="46">
        <v>45328</v>
      </c>
      <c r="I39" s="46">
        <v>10073434</v>
      </c>
      <c r="J39" s="31"/>
    </row>
    <row r="40" spans="2:42">
      <c r="B40" s="45"/>
      <c r="C40" s="45" t="s">
        <v>122</v>
      </c>
      <c r="D40" s="46">
        <v>944816</v>
      </c>
      <c r="E40" s="46">
        <v>6401291</v>
      </c>
      <c r="F40" s="46">
        <v>2353311</v>
      </c>
      <c r="G40" s="46">
        <v>340914</v>
      </c>
      <c r="H40" s="46">
        <v>45340</v>
      </c>
      <c r="I40" s="46">
        <v>10085672</v>
      </c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>
        <v>945141</v>
      </c>
      <c r="E41" s="46">
        <v>6415552</v>
      </c>
      <c r="F41" s="46">
        <v>2355361</v>
      </c>
      <c r="G41" s="46">
        <v>340491</v>
      </c>
      <c r="H41" s="46">
        <v>45416</v>
      </c>
      <c r="I41" s="46">
        <v>10101961</v>
      </c>
    </row>
    <row r="42" spans="2:42" ht="15.75" customHeight="1">
      <c r="B42" s="51"/>
      <c r="C42" s="48" t="s">
        <v>124</v>
      </c>
      <c r="D42" s="49">
        <v>945976</v>
      </c>
      <c r="E42" s="49">
        <v>6424813</v>
      </c>
      <c r="F42" s="49">
        <v>2354805</v>
      </c>
      <c r="G42" s="49">
        <v>340866</v>
      </c>
      <c r="H42" s="49">
        <v>45531</v>
      </c>
      <c r="I42" s="50">
        <v>10111991</v>
      </c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4" t="s">
        <v>120</v>
      </c>
      <c r="D77" s="52">
        <v>-0.53393642343479986</v>
      </c>
      <c r="E77" s="52">
        <v>1.9572825226550794</v>
      </c>
      <c r="F77" s="52">
        <v>0.12077022390772907</v>
      </c>
      <c r="G77" s="52">
        <v>-0.20455618301659095</v>
      </c>
      <c r="H77" s="52">
        <v>1.7625899280575563</v>
      </c>
      <c r="I77" s="52">
        <v>1.2095209328950141</v>
      </c>
    </row>
    <row r="78" spans="2:17">
      <c r="B78" s="45"/>
      <c r="C78" s="54" t="s">
        <v>121</v>
      </c>
      <c r="D78" s="52">
        <v>-0.49147082378718787</v>
      </c>
      <c r="E78" s="52">
        <v>2.0108752410057829</v>
      </c>
      <c r="F78" s="52">
        <v>9.4730579592838815E-2</v>
      </c>
      <c r="G78" s="52">
        <v>-0.21775822715068838</v>
      </c>
      <c r="H78" s="52">
        <v>1.8629632126564655</v>
      </c>
      <c r="I78" s="52">
        <v>1.2418756468050018</v>
      </c>
    </row>
    <row r="79" spans="2:17">
      <c r="B79" s="45"/>
      <c r="C79" s="54" t="s">
        <v>122</v>
      </c>
      <c r="D79" s="52">
        <v>-0.43217689218340016</v>
      </c>
      <c r="E79" s="52">
        <v>2.0525321061865665</v>
      </c>
      <c r="F79" s="52">
        <v>5.7356368852889972E-2</v>
      </c>
      <c r="G79" s="52">
        <v>-8.2064749087029654E-2</v>
      </c>
      <c r="H79" s="52">
        <v>1.8761936861026784</v>
      </c>
      <c r="I79" s="52">
        <v>1.2706841757050391</v>
      </c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>
        <v>-0.37136436082744195</v>
      </c>
      <c r="E80" s="52">
        <v>2.0469996150701553</v>
      </c>
      <c r="F80" s="52">
        <v>3.9330030346973466E-2</v>
      </c>
      <c r="G80" s="52">
        <v>-4.403462883211251E-2</v>
      </c>
      <c r="H80" s="52">
        <v>1.7520276022762848</v>
      </c>
      <c r="I80" s="52">
        <v>1.2704163130408785</v>
      </c>
    </row>
    <row r="81" spans="2:9">
      <c r="B81" s="45"/>
      <c r="C81" s="55" t="s">
        <v>124</v>
      </c>
      <c r="D81" s="56">
        <v>-0.40061866893525977</v>
      </c>
      <c r="E81" s="56">
        <v>1.943989627908671</v>
      </c>
      <c r="F81" s="56">
        <v>-7.6720276091157835E-2</v>
      </c>
      <c r="G81" s="56">
        <v>-0.13037962444808482</v>
      </c>
      <c r="H81" s="56">
        <v>1.5546237230673166</v>
      </c>
      <c r="I81" s="56">
        <v>1.172155300997435</v>
      </c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J49" sqref="J4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5" t="s">
        <v>120</v>
      </c>
      <c r="D38" s="46">
        <v>1059014.9155099997</v>
      </c>
      <c r="E38" s="46">
        <v>8778117.4602499995</v>
      </c>
      <c r="F38" s="46">
        <v>2006294.8341000015</v>
      </c>
      <c r="G38" s="46">
        <v>163929.34225999992</v>
      </c>
      <c r="H38" s="46">
        <v>31803.948800000002</v>
      </c>
      <c r="I38" s="46">
        <v>12039160.500920003</v>
      </c>
      <c r="J38" s="46"/>
    </row>
    <row r="39" spans="2:43">
      <c r="B39" s="45"/>
      <c r="C39" s="45" t="s">
        <v>121</v>
      </c>
      <c r="D39" s="46">
        <v>1056979.6980499995</v>
      </c>
      <c r="E39" s="46">
        <v>8792773.11142</v>
      </c>
      <c r="F39" s="46">
        <v>2005870.4713099997</v>
      </c>
      <c r="G39" s="46">
        <v>163888.66801000017</v>
      </c>
      <c r="H39" s="46">
        <v>31878.570379999979</v>
      </c>
      <c r="I39" s="46">
        <v>12051390.519169999</v>
      </c>
    </row>
    <row r="40" spans="2:43">
      <c r="B40" s="45"/>
      <c r="C40" s="45" t="s">
        <v>122</v>
      </c>
      <c r="D40" s="46">
        <v>1056021.1418699995</v>
      </c>
      <c r="E40" s="46">
        <v>8815970.8330999911</v>
      </c>
      <c r="F40" s="46">
        <v>2008076.6630599988</v>
      </c>
      <c r="G40" s="46">
        <v>163323.61888999998</v>
      </c>
      <c r="H40" s="46">
        <v>31927.535759999977</v>
      </c>
      <c r="I40" s="46">
        <v>12075319.79267999</v>
      </c>
    </row>
    <row r="41" spans="2:43">
      <c r="B41" s="51"/>
      <c r="C41" s="45" t="s">
        <v>123</v>
      </c>
      <c r="D41" s="46">
        <v>1055719.8604700002</v>
      </c>
      <c r="E41" s="46">
        <v>8838921.5182200205</v>
      </c>
      <c r="F41" s="46">
        <v>2010939.4478899983</v>
      </c>
      <c r="G41" s="46">
        <v>163185.45167000007</v>
      </c>
      <c r="H41" s="46">
        <v>32032.513549999981</v>
      </c>
      <c r="I41" s="46">
        <v>12100798.79180002</v>
      </c>
    </row>
    <row r="42" spans="2:43">
      <c r="B42" s="51"/>
      <c r="C42" s="48" t="s">
        <v>124</v>
      </c>
      <c r="D42" s="50">
        <v>1056661.8545100004</v>
      </c>
      <c r="E42" s="50">
        <v>8855890.6432400066</v>
      </c>
      <c r="F42" s="50">
        <v>2012614.1616899993</v>
      </c>
      <c r="G42" s="50">
        <v>163476.42640999999</v>
      </c>
      <c r="H42" s="50">
        <v>32141.47837999999</v>
      </c>
      <c r="I42" s="50">
        <v>12120784.564230008</v>
      </c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5" t="s">
        <v>120</v>
      </c>
      <c r="D77" s="52">
        <v>7.4807784102951524</v>
      </c>
      <c r="E77" s="52">
        <v>11.679795772980839</v>
      </c>
      <c r="F77" s="52">
        <v>9.47324574989441</v>
      </c>
      <c r="G77" s="52">
        <v>8.9209994987605725</v>
      </c>
      <c r="H77" s="52">
        <v>11.898045519881428</v>
      </c>
      <c r="I77" s="52">
        <v>10.888579738096492</v>
      </c>
    </row>
    <row r="78" spans="2:20">
      <c r="B78" s="45"/>
      <c r="C78" s="45" t="s">
        <v>121</v>
      </c>
      <c r="D78" s="52">
        <v>7.4896236974885344</v>
      </c>
      <c r="E78" s="52">
        <v>11.704075949238902</v>
      </c>
      <c r="F78" s="52">
        <v>9.4152874385424532</v>
      </c>
      <c r="G78" s="52">
        <v>8.8983476365461769</v>
      </c>
      <c r="H78" s="52">
        <v>11.978798264933666</v>
      </c>
      <c r="I78" s="52">
        <v>10.898467160129144</v>
      </c>
    </row>
    <row r="79" spans="2:20">
      <c r="B79" s="45"/>
      <c r="C79" s="45" t="s">
        <v>122</v>
      </c>
      <c r="D79" s="52">
        <v>7.5394904567263277</v>
      </c>
      <c r="E79" s="52">
        <v>11.732770494429555</v>
      </c>
      <c r="F79" s="52">
        <v>9.3704380102783915</v>
      </c>
      <c r="G79" s="52">
        <v>9.02185836040832</v>
      </c>
      <c r="H79" s="52">
        <v>11.96969482538217</v>
      </c>
      <c r="I79" s="52">
        <v>10.919436484270051</v>
      </c>
    </row>
    <row r="80" spans="2:20">
      <c r="B80" s="45"/>
      <c r="C80" s="45" t="s">
        <v>123</v>
      </c>
      <c r="D80" s="52">
        <v>7.5609093073044864</v>
      </c>
      <c r="E80" s="52">
        <v>11.68468574075221</v>
      </c>
      <c r="F80" s="52">
        <v>9.3379773073952954</v>
      </c>
      <c r="G80" s="52">
        <v>9.0737061241449979</v>
      </c>
      <c r="H80" s="52">
        <v>11.928183046338958</v>
      </c>
      <c r="I80" s="52">
        <v>10.883150607028647</v>
      </c>
    </row>
    <row r="81" spans="2:9">
      <c r="B81" s="45"/>
      <c r="C81" s="48" t="s">
        <v>124</v>
      </c>
      <c r="D81" s="56">
        <v>7.5405439058470858</v>
      </c>
      <c r="E81" s="56">
        <v>11.541046287585077</v>
      </c>
      <c r="F81" s="56">
        <v>9.2564896756117676</v>
      </c>
      <c r="G81" s="56">
        <v>8.9965070544371972</v>
      </c>
      <c r="H81" s="56">
        <v>11.747591502712273</v>
      </c>
      <c r="I81" s="56">
        <v>10.762936203451146</v>
      </c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6"/>
      <c r="D84" s="487"/>
      <c r="E84" s="487"/>
      <c r="F84" s="487"/>
      <c r="G84" s="487"/>
      <c r="H84" s="487"/>
      <c r="I84" s="487"/>
    </row>
    <row r="85" spans="2:9">
      <c r="C85" s="486"/>
      <c r="D85" s="486"/>
      <c r="E85" s="486"/>
      <c r="F85" s="486"/>
      <c r="G85" s="486"/>
      <c r="H85" s="486"/>
      <c r="I85" s="486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38" activePane="bottomLeft" state="frozen"/>
      <selection activeCell="H25" sqref="H25"/>
      <selection pane="bottomLeft" activeCell="L53" sqref="L5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8" t="s">
        <v>123</v>
      </c>
      <c r="D29" s="56">
        <v>1034.6222322339643</v>
      </c>
      <c r="E29" s="56">
        <v>1258.8438483217346</v>
      </c>
      <c r="F29" s="56">
        <v>781.16225962492138</v>
      </c>
      <c r="G29" s="56">
        <v>439.20214140400003</v>
      </c>
      <c r="H29" s="56">
        <v>641.18854595151731</v>
      </c>
      <c r="I29" s="56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>
        <v>1118.3985218232488</v>
      </c>
      <c r="E38" s="52">
        <v>1375.6827522204096</v>
      </c>
      <c r="F38" s="52">
        <v>852.44241722411505</v>
      </c>
      <c r="G38" s="52">
        <v>478.65376740247586</v>
      </c>
      <c r="H38" s="52">
        <v>702.63230823612582</v>
      </c>
      <c r="I38" s="52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>
        <v>1117.8594410701194</v>
      </c>
      <c r="E39" s="52">
        <v>1376.4031654207547</v>
      </c>
      <c r="F39" s="52">
        <v>852.8186802777833</v>
      </c>
      <c r="G39" s="52">
        <v>478.79503587559282</v>
      </c>
      <c r="H39" s="52">
        <v>703.28649797034905</v>
      </c>
      <c r="I39" s="52">
        <v>1196.3537478053661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>
        <v>1117.7003161144598</v>
      </c>
      <c r="E40" s="52">
        <v>1377.217632052658</v>
      </c>
      <c r="F40" s="52">
        <v>853.29846461432373</v>
      </c>
      <c r="G40" s="52">
        <v>479.07571672034584</v>
      </c>
      <c r="H40" s="52">
        <v>704.18032112924516</v>
      </c>
      <c r="I40" s="52">
        <v>1197.2746875646947</v>
      </c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>
        <v>1116.9972104373846</v>
      </c>
      <c r="E41" s="52">
        <v>1377.7335945870316</v>
      </c>
      <c r="F41" s="52">
        <v>853.77122568047889</v>
      </c>
      <c r="G41" s="52">
        <v>479.26509561192535</v>
      </c>
      <c r="H41" s="52">
        <v>705.31340386647832</v>
      </c>
      <c r="I41" s="52">
        <v>1197.8663144512259</v>
      </c>
      <c r="K41" s="32"/>
      <c r="L41" s="32"/>
      <c r="M41" s="32"/>
      <c r="N41" s="32"/>
      <c r="O41" s="32"/>
      <c r="P41" s="32"/>
    </row>
    <row r="42" spans="2:42">
      <c r="B42" s="51"/>
      <c r="C42" s="48" t="s">
        <v>124</v>
      </c>
      <c r="D42" s="56">
        <v>1117.0070430010912</v>
      </c>
      <c r="E42" s="56">
        <v>1378.3888563355863</v>
      </c>
      <c r="F42" s="56">
        <v>854.68400215304428</v>
      </c>
      <c r="G42" s="56">
        <v>479.59147116462185</v>
      </c>
      <c r="H42" s="56">
        <v>705.92515824383361</v>
      </c>
      <c r="I42" s="56">
        <v>1198.65460365125</v>
      </c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>
        <v>8.0577380319876823</v>
      </c>
      <c r="E77" s="52">
        <v>9.5358693462288091</v>
      </c>
      <c r="F77" s="52">
        <v>9.3411941449021985</v>
      </c>
      <c r="G77" s="52">
        <v>9.144260832701633</v>
      </c>
      <c r="H77" s="52">
        <v>9.9599033387311344</v>
      </c>
      <c r="I77" s="52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>
        <v>8.0205130026015592</v>
      </c>
      <c r="E78" s="52">
        <v>9.5021248326048191</v>
      </c>
      <c r="F78" s="52">
        <v>9.3117357976583381</v>
      </c>
      <c r="G78" s="52">
        <v>9.1360002558865894</v>
      </c>
      <c r="H78" s="52">
        <v>9.9308273912655398</v>
      </c>
      <c r="I78" s="52">
        <v>9.5381396794863793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>
        <v>8.0062685916891354</v>
      </c>
      <c r="E79" s="52">
        <v>9.4855445410904959</v>
      </c>
      <c r="F79" s="52">
        <v>9.3077430579852738</v>
      </c>
      <c r="G79" s="52">
        <v>9.1114003573369295</v>
      </c>
      <c r="H79" s="52">
        <v>9.9076150905080151</v>
      </c>
      <c r="I79" s="52">
        <v>9.5276855163972449</v>
      </c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>
        <v>7.96184110847451</v>
      </c>
      <c r="E80" s="52">
        <v>9.444360110572747</v>
      </c>
      <c r="F80" s="52">
        <v>9.2949915540493588</v>
      </c>
      <c r="G80" s="52">
        <v>9.1217574850286134</v>
      </c>
      <c r="H80" s="52">
        <v>10.000936279951844</v>
      </c>
      <c r="I80" s="52">
        <v>9.492144541277959</v>
      </c>
      <c r="K80" s="32"/>
      <c r="L80" s="32"/>
      <c r="M80" s="32"/>
      <c r="N80" s="32"/>
      <c r="O80" s="32"/>
      <c r="P80" s="32"/>
    </row>
    <row r="81" spans="2:16">
      <c r="B81" s="45"/>
      <c r="C81" s="48" t="s">
        <v>124</v>
      </c>
      <c r="D81" s="56">
        <v>7.9731043191786588</v>
      </c>
      <c r="E81" s="56">
        <v>9.4140485326357002</v>
      </c>
      <c r="F81" s="56">
        <v>9.3403759138920073</v>
      </c>
      <c r="G81" s="56">
        <v>9.1388018143699234</v>
      </c>
      <c r="H81" s="56">
        <v>10.036931265129279</v>
      </c>
      <c r="I81" s="56">
        <v>9.479664512355356</v>
      </c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6"/>
      <c r="D84" s="475"/>
      <c r="E84" s="475"/>
      <c r="F84" s="475"/>
      <c r="G84" s="475"/>
      <c r="H84" s="475"/>
      <c r="I84" s="475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21" sqref="I2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1" t="s">
        <v>33</v>
      </c>
      <c r="C1" s="492"/>
      <c r="D1" s="492"/>
      <c r="E1" s="492"/>
      <c r="F1" s="492"/>
      <c r="G1" s="492"/>
    </row>
    <row r="3" spans="1:138" ht="18.75">
      <c r="B3" s="267" t="s">
        <v>222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93" t="s">
        <v>41</v>
      </c>
      <c r="C4" s="495" t="s">
        <v>40</v>
      </c>
      <c r="D4" s="496"/>
      <c r="E4" s="270" t="s">
        <v>34</v>
      </c>
      <c r="F4" s="270"/>
      <c r="G4" s="270"/>
    </row>
    <row r="5" spans="1:138" ht="18.600000000000001" customHeight="1">
      <c r="A5" s="269"/>
      <c r="B5" s="494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985191</v>
      </c>
      <c r="D6" s="276">
        <f>C6/$C$14</f>
        <v>0.45771573047489139</v>
      </c>
      <c r="E6" s="277">
        <v>0.28144878004782786</v>
      </c>
      <c r="F6" s="277">
        <v>0.12511598303772037</v>
      </c>
      <c r="G6" s="277">
        <v>0.18549031495232787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135662</v>
      </c>
      <c r="D7" s="276">
        <f t="shared" ref="D7:D11" si="0">C7/$C$14</f>
        <v>6.3028013276293343E-2</v>
      </c>
      <c r="E7" s="277">
        <v>0.18826352530541013</v>
      </c>
      <c r="F7" s="277">
        <v>0.11732646664440305</v>
      </c>
      <c r="G7" s="277">
        <v>0.14388212996715344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269239</v>
      </c>
      <c r="D8" s="276">
        <f t="shared" si="0"/>
        <v>0.12508734403514576</v>
      </c>
      <c r="E8" s="277">
        <v>0.35087043302019838</v>
      </c>
      <c r="F8" s="277">
        <v>0.25251183101916186</v>
      </c>
      <c r="G8" s="277">
        <v>0.29437799788542135</v>
      </c>
      <c r="H8" s="3"/>
      <c r="I8" s="3"/>
      <c r="J8" s="489"/>
      <c r="K8" s="489"/>
      <c r="L8" s="489"/>
      <c r="M8" s="489"/>
      <c r="N8" s="48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592977</v>
      </c>
      <c r="D9" s="276">
        <f t="shared" si="0"/>
        <v>0.27549470174799573</v>
      </c>
      <c r="E9" s="277">
        <v>0.27151031550212612</v>
      </c>
      <c r="F9" s="277">
        <v>6.7458911524456253E-2</v>
      </c>
      <c r="G9" s="277">
        <v>0.25376598188562716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145876</v>
      </c>
      <c r="D10" s="276">
        <f t="shared" si="0"/>
        <v>6.7773396121924845E-2</v>
      </c>
      <c r="E10" s="277">
        <v>0.43206859645758194</v>
      </c>
      <c r="F10" s="277">
        <v>0.42425595072033567</v>
      </c>
      <c r="G10" s="277">
        <v>0.42796079363263245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22805</v>
      </c>
      <c r="D11" s="276">
        <f t="shared" si="0"/>
        <v>1.0595110220738819E-2</v>
      </c>
      <c r="E11" s="277">
        <v>0.49853117906262517</v>
      </c>
      <c r="F11" s="277">
        <v>0.50536115569823437</v>
      </c>
      <c r="G11" s="277">
        <v>0.50086754079638052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2151750</v>
      </c>
      <c r="D12" s="281">
        <f>SUM(D6:D11)</f>
        <v>0.99969429587698977</v>
      </c>
      <c r="E12" s="282">
        <v>0.28218715559621893</v>
      </c>
      <c r="F12" s="282">
        <v>0.14819079956936418</v>
      </c>
      <c r="G12" s="282">
        <v>0.21752747260523658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658</v>
      </c>
      <c r="D13" s="276">
        <f>C13/C14</f>
        <v>3.0570412301013562E-4</v>
      </c>
      <c r="E13" s="277">
        <v>2.9085790779164533E-3</v>
      </c>
      <c r="F13" s="277">
        <v>3.9623868945531963E-3</v>
      </c>
      <c r="G13" s="277">
        <v>2.9895366218236174E-3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2152408</v>
      </c>
      <c r="D14" s="285">
        <v>1</v>
      </c>
      <c r="E14" s="285">
        <v>0.27152367907706632</v>
      </c>
      <c r="F14" s="285">
        <v>0.14768169782536267</v>
      </c>
      <c r="G14" s="285">
        <v>0.21285775104814053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0.45771573047489139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0.12508734403514576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0.27549470174799573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0.14170222374196714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6.7773396121924845E-2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1.0595110220738819E-2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6.3028013276293343E-2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3.0570412301013562E-4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0.28340444748393423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0"/>
      <c r="M54" s="490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0"/>
      <c r="M56" s="490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0"/>
      <c r="M62" s="490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28" activePane="bottomLeft" state="frozen"/>
      <selection activeCell="Q29" sqref="Q29"/>
      <selection pane="bottomLeft" activeCell="H48" sqref="H48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7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8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223</v>
      </c>
      <c r="C22" s="78">
        <f>'Distrib - regím. Altas nuevas'!$I$42</f>
        <v>1038.9566724992708</v>
      </c>
      <c r="D22" s="78">
        <f>'Distrib - regím. Altas nuevas'!$I$44</f>
        <v>1489.0199437758477</v>
      </c>
      <c r="E22" s="78">
        <f>'Distrib - regím. Altas nuevas'!$O$42</f>
        <v>1013.6549728606075</v>
      </c>
      <c r="F22" s="78">
        <f>'Distrib - regím. Altas nuevas'!$O$44</f>
        <v>1398.3013184041588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224</v>
      </c>
      <c r="C40" s="83">
        <f>C22/C47-1</f>
        <v>3.5570357430473099E-2</v>
      </c>
      <c r="D40" s="83">
        <f>D22/D47-1</f>
        <v>1.3310973946788263E-2</v>
      </c>
      <c r="E40" s="83">
        <f>E22/E47-1</f>
        <v>3.3698384536775539E-2</v>
      </c>
      <c r="F40" s="83">
        <f>F22/F47-1</f>
        <v>1.4254029959858361E-2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225</v>
      </c>
      <c r="K44" s="219"/>
      <c r="L44" s="219"/>
      <c r="M44" s="219"/>
      <c r="N44" s="219"/>
      <c r="O44" s="219"/>
    </row>
    <row r="45" spans="1:15" ht="35.65" customHeight="1">
      <c r="A45" s="376"/>
      <c r="B45" s="441"/>
      <c r="C45" s="322" t="s">
        <v>151</v>
      </c>
      <c r="D45" s="322"/>
      <c r="E45" s="322" t="s">
        <v>152</v>
      </c>
      <c r="F45" s="323"/>
      <c r="G45" s="323"/>
      <c r="H45" s="443"/>
      <c r="I45" s="443"/>
      <c r="K45" s="219"/>
      <c r="L45" s="219"/>
      <c r="M45" s="219"/>
      <c r="N45" s="219"/>
      <c r="O45" s="219"/>
    </row>
    <row r="46" spans="1:15">
      <c r="A46" s="376"/>
      <c r="B46" s="441"/>
      <c r="C46" s="322" t="s">
        <v>28</v>
      </c>
      <c r="D46" s="322" t="s">
        <v>29</v>
      </c>
      <c r="E46" s="322" t="s">
        <v>28</v>
      </c>
      <c r="F46" s="323" t="s">
        <v>29</v>
      </c>
      <c r="G46" s="323"/>
      <c r="H46" s="443"/>
      <c r="I46" s="443"/>
      <c r="K46" s="219"/>
      <c r="L46" s="224"/>
      <c r="M46" s="224"/>
      <c r="N46" s="219"/>
      <c r="O46" s="223"/>
    </row>
    <row r="47" spans="1:15" ht="21.4" customHeight="1">
      <c r="A47" s="376"/>
      <c r="B47" s="441"/>
      <c r="C47" s="324">
        <v>1003.27</v>
      </c>
      <c r="D47" s="324">
        <v>1469.46</v>
      </c>
      <c r="E47" s="322">
        <v>980.61</v>
      </c>
      <c r="F47" s="325">
        <v>1378.65</v>
      </c>
      <c r="G47" s="323"/>
      <c r="H47" s="443"/>
      <c r="I47" s="443"/>
      <c r="K47" s="219"/>
      <c r="L47" s="219"/>
      <c r="M47" s="219"/>
      <c r="N47" s="219"/>
      <c r="O47" s="219"/>
    </row>
    <row r="48" spans="1:15" ht="19.7" customHeight="1">
      <c r="A48" s="376"/>
      <c r="B48" s="441"/>
      <c r="C48" s="322"/>
      <c r="D48" s="322"/>
      <c r="E48" s="322"/>
      <c r="F48" s="323"/>
      <c r="G48" s="323"/>
      <c r="H48" s="443"/>
      <c r="I48" s="443"/>
      <c r="K48" s="219"/>
      <c r="L48" s="219"/>
      <c r="M48" s="219"/>
      <c r="N48" s="219"/>
      <c r="O48" s="219"/>
    </row>
    <row r="49" spans="1:15">
      <c r="A49" s="376"/>
      <c r="B49" s="441"/>
      <c r="C49" s="441"/>
      <c r="D49" s="441"/>
      <c r="E49" s="441"/>
      <c r="F49" s="442"/>
      <c r="G49" s="442"/>
      <c r="H49" s="443"/>
      <c r="I49" s="443"/>
      <c r="K49" s="219"/>
      <c r="L49" s="219"/>
      <c r="M49" s="219"/>
      <c r="N49" s="219"/>
      <c r="O49" s="219"/>
    </row>
    <row r="50" spans="1:15">
      <c r="A50" s="376"/>
      <c r="B50" s="442"/>
      <c r="C50" s="442"/>
      <c r="D50" s="442"/>
      <c r="E50" s="442"/>
      <c r="F50" s="442"/>
      <c r="G50" s="442"/>
      <c r="H50" s="444"/>
      <c r="I50" s="443"/>
      <c r="K50" s="219"/>
      <c r="L50" s="219"/>
      <c r="M50" s="219"/>
      <c r="N50" s="219"/>
      <c r="O50" s="219"/>
    </row>
    <row r="51" spans="1:15">
      <c r="A51" s="376"/>
      <c r="B51" s="442"/>
      <c r="C51" s="442"/>
      <c r="D51" s="442"/>
      <c r="E51" s="442"/>
      <c r="F51" s="442"/>
      <c r="G51" s="442"/>
      <c r="H51" s="443"/>
      <c r="I51" s="443"/>
      <c r="K51" s="219"/>
      <c r="L51" s="219"/>
      <c r="M51" s="219"/>
      <c r="N51" s="219"/>
      <c r="O51" s="219"/>
    </row>
    <row r="52" spans="1:15">
      <c r="A52" s="376"/>
      <c r="B52" s="442"/>
      <c r="C52" s="442"/>
      <c r="D52" s="442"/>
      <c r="E52" s="442"/>
      <c r="F52" s="442"/>
      <c r="G52" s="442"/>
      <c r="H52" s="443"/>
      <c r="I52" s="443"/>
      <c r="K52" s="219"/>
      <c r="L52" s="219"/>
      <c r="M52" s="219"/>
      <c r="N52" s="219"/>
      <c r="O52" s="219"/>
    </row>
    <row r="53" spans="1:15">
      <c r="A53" s="376"/>
      <c r="B53" s="442"/>
      <c r="C53" s="442"/>
      <c r="D53" s="442"/>
      <c r="E53" s="442"/>
      <c r="F53" s="442"/>
      <c r="G53" s="443"/>
      <c r="H53" s="443"/>
      <c r="I53" s="443"/>
      <c r="K53" s="219"/>
      <c r="L53" s="219"/>
      <c r="M53" s="219"/>
      <c r="N53" s="219"/>
      <c r="O53" s="219"/>
    </row>
    <row r="54" spans="1:15">
      <c r="A54" s="376"/>
      <c r="B54" s="442"/>
      <c r="C54" s="442"/>
      <c r="D54" s="442"/>
      <c r="E54" s="442"/>
      <c r="F54" s="442"/>
      <c r="G54" s="443"/>
      <c r="H54" s="443"/>
      <c r="I54" s="443"/>
      <c r="K54" s="219"/>
      <c r="L54" s="219"/>
      <c r="M54" s="219"/>
      <c r="N54" s="219"/>
      <c r="O54" s="219"/>
    </row>
    <row r="55" spans="1:15">
      <c r="A55" s="376"/>
      <c r="B55" s="442"/>
      <c r="C55" s="442"/>
      <c r="D55" s="442"/>
      <c r="E55" s="442"/>
      <c r="F55" s="442"/>
      <c r="G55" s="443"/>
      <c r="H55" s="443"/>
      <c r="I55" s="443"/>
      <c r="K55" s="219"/>
      <c r="L55" s="219"/>
      <c r="M55" s="219"/>
      <c r="N55" s="219"/>
      <c r="O55" s="219"/>
    </row>
    <row r="56" spans="1:15">
      <c r="A56" s="363"/>
      <c r="B56" s="439"/>
      <c r="C56" s="440"/>
      <c r="D56" s="440"/>
      <c r="E56" s="440"/>
      <c r="F56" s="440"/>
      <c r="G56" s="438"/>
      <c r="H56" s="220"/>
      <c r="I56" s="220"/>
      <c r="K56" s="219"/>
      <c r="L56" s="219"/>
      <c r="M56" s="219"/>
      <c r="N56" s="219"/>
      <c r="O56" s="219"/>
    </row>
    <row r="57" spans="1:15">
      <c r="B57" s="439"/>
      <c r="C57" s="439"/>
      <c r="D57" s="439"/>
      <c r="E57" s="439"/>
      <c r="F57" s="439"/>
      <c r="G57" s="220"/>
      <c r="H57" s="220"/>
      <c r="I57" s="220"/>
    </row>
    <row r="58" spans="1:15">
      <c r="B58" s="439"/>
      <c r="C58" s="439"/>
      <c r="D58" s="439"/>
      <c r="E58" s="439"/>
      <c r="F58" s="439"/>
      <c r="G58" s="220"/>
    </row>
    <row r="59" spans="1:15">
      <c r="B59" s="363"/>
      <c r="C59" s="363"/>
      <c r="D59" s="363"/>
      <c r="E59" s="363"/>
      <c r="F59" s="363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57" activePane="bottomLeft" state="frozen"/>
      <selection activeCell="K81" sqref="K81"/>
      <selection pane="bottomLeft" activeCell="F100" sqref="F100"/>
    </sheetView>
  </sheetViews>
  <sheetFormatPr baseColWidth="10" defaultColWidth="11.42578125" defaultRowHeight="15.75"/>
  <cols>
    <col min="1" max="1" width="2.7109375" style="392" customWidth="1"/>
    <col min="2" max="2" width="8" style="398" customWidth="1"/>
    <col min="3" max="3" width="24.7109375" style="392" customWidth="1"/>
    <col min="4" max="9" width="15.7109375" style="392" customWidth="1"/>
    <col min="10" max="16384" width="11.42578125" style="392"/>
  </cols>
  <sheetData>
    <row r="1" spans="1:230" s="380" customFormat="1" ht="15.75" customHeight="1">
      <c r="B1" s="381"/>
      <c r="E1" s="382"/>
      <c r="G1" s="382"/>
      <c r="I1" s="382"/>
    </row>
    <row r="2" spans="1:230" s="380" customFormat="1">
      <c r="B2" s="381"/>
      <c r="E2" s="382"/>
      <c r="G2" s="382"/>
      <c r="I2" s="382"/>
    </row>
    <row r="3" spans="1:230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</row>
    <row r="4" spans="1:230" s="380" customFormat="1">
      <c r="B4" s="381"/>
      <c r="C4" s="387"/>
      <c r="D4" s="385"/>
      <c r="E4" s="386"/>
      <c r="F4" s="385"/>
      <c r="G4" s="386"/>
      <c r="H4" s="385"/>
      <c r="I4" s="386"/>
    </row>
    <row r="5" spans="1:230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K5" s="7" t="s">
        <v>170</v>
      </c>
    </row>
    <row r="6" spans="1:230" ht="9" customHeight="1">
      <c r="A6" s="390"/>
      <c r="B6" s="391"/>
      <c r="C6" s="447"/>
      <c r="D6" s="448"/>
      <c r="E6" s="449"/>
      <c r="F6" s="448"/>
      <c r="G6" s="449"/>
      <c r="H6" s="448"/>
      <c r="I6" s="449"/>
    </row>
    <row r="7" spans="1:230" ht="38.1" customHeight="1">
      <c r="A7" s="390"/>
      <c r="B7" s="499" t="s">
        <v>159</v>
      </c>
      <c r="C7" s="501" t="s">
        <v>47</v>
      </c>
      <c r="D7" s="430" t="s">
        <v>48</v>
      </c>
      <c r="E7" s="431"/>
      <c r="F7" s="432" t="s">
        <v>49</v>
      </c>
      <c r="G7" s="433"/>
      <c r="H7" s="450" t="s">
        <v>50</v>
      </c>
      <c r="I7" s="451"/>
    </row>
    <row r="8" spans="1:230" ht="36.75" customHeight="1">
      <c r="A8" s="390"/>
      <c r="B8" s="500"/>
      <c r="C8" s="502"/>
      <c r="D8" s="452" t="s">
        <v>7</v>
      </c>
      <c r="E8" s="453" t="s">
        <v>51</v>
      </c>
      <c r="F8" s="454" t="s">
        <v>7</v>
      </c>
      <c r="G8" s="455" t="s">
        <v>51</v>
      </c>
      <c r="H8" s="456" t="s">
        <v>7</v>
      </c>
      <c r="I8" s="457" t="s">
        <v>51</v>
      </c>
    </row>
    <row r="9" spans="1:230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30" s="402" customFormat="1" ht="18" customHeight="1">
      <c r="A10" s="397"/>
      <c r="B10" s="398"/>
      <c r="C10" s="399" t="s">
        <v>52</v>
      </c>
      <c r="D10" s="458">
        <v>203002</v>
      </c>
      <c r="E10" s="459">
        <v>1027.3464664880146</v>
      </c>
      <c r="F10" s="460">
        <v>971207</v>
      </c>
      <c r="G10" s="461">
        <v>1244.1504369202441</v>
      </c>
      <c r="H10" s="462">
        <v>393947</v>
      </c>
      <c r="I10" s="463">
        <v>789.56035474315104</v>
      </c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  <c r="HJ10" s="397"/>
      <c r="HK10" s="397"/>
      <c r="HL10" s="397"/>
      <c r="HM10" s="397"/>
      <c r="HN10" s="397"/>
      <c r="HO10" s="397"/>
      <c r="HP10" s="397"/>
      <c r="HQ10" s="397"/>
      <c r="HR10" s="397"/>
      <c r="HS10" s="397"/>
      <c r="HT10" s="397"/>
      <c r="HU10" s="397"/>
      <c r="HV10" s="397"/>
    </row>
    <row r="11" spans="1:230" s="403" customFormat="1" ht="18" customHeight="1">
      <c r="B11" s="398">
        <v>4</v>
      </c>
      <c r="C11" s="404" t="s">
        <v>53</v>
      </c>
      <c r="D11" s="405">
        <v>10060</v>
      </c>
      <c r="E11" s="406">
        <v>1019.1731093439364</v>
      </c>
      <c r="F11" s="405">
        <v>68976</v>
      </c>
      <c r="G11" s="406">
        <v>1126.7165054511711</v>
      </c>
      <c r="H11" s="405">
        <v>28774</v>
      </c>
      <c r="I11" s="406">
        <v>719.62187808438171</v>
      </c>
    </row>
    <row r="12" spans="1:230" s="403" customFormat="1" ht="18" customHeight="1">
      <c r="B12" s="398">
        <v>11</v>
      </c>
      <c r="C12" s="404" t="s">
        <v>54</v>
      </c>
      <c r="D12" s="405">
        <v>34837</v>
      </c>
      <c r="E12" s="406">
        <v>1111.3581755030571</v>
      </c>
      <c r="F12" s="405">
        <v>124908</v>
      </c>
      <c r="G12" s="406">
        <v>1415.2346452589104</v>
      </c>
      <c r="H12" s="405">
        <v>56903</v>
      </c>
      <c r="I12" s="406">
        <v>883.07253923343251</v>
      </c>
    </row>
    <row r="13" spans="1:230" s="403" customFormat="1" ht="18" customHeight="1">
      <c r="B13" s="398">
        <v>14</v>
      </c>
      <c r="C13" s="404" t="s">
        <v>55</v>
      </c>
      <c r="D13" s="405">
        <v>15323</v>
      </c>
      <c r="E13" s="406">
        <v>962.10999282124897</v>
      </c>
      <c r="F13" s="405">
        <v>111178</v>
      </c>
      <c r="G13" s="406">
        <v>1144.4932453363076</v>
      </c>
      <c r="H13" s="405">
        <v>42961</v>
      </c>
      <c r="I13" s="406">
        <v>732.56875677940445</v>
      </c>
    </row>
    <row r="14" spans="1:230" s="403" customFormat="1" ht="18" customHeight="1">
      <c r="B14" s="398">
        <v>18</v>
      </c>
      <c r="C14" s="404" t="s">
        <v>56</v>
      </c>
      <c r="D14" s="405">
        <v>21954</v>
      </c>
      <c r="E14" s="406">
        <v>1027.8932203698644</v>
      </c>
      <c r="F14" s="405">
        <v>120155</v>
      </c>
      <c r="G14" s="406">
        <v>1174.9340480213054</v>
      </c>
      <c r="H14" s="405">
        <v>45184</v>
      </c>
      <c r="I14" s="406">
        <v>717.30923202903682</v>
      </c>
    </row>
    <row r="15" spans="1:230" s="403" customFormat="1" ht="18" customHeight="1">
      <c r="B15" s="398">
        <v>21</v>
      </c>
      <c r="C15" s="404" t="s">
        <v>57</v>
      </c>
      <c r="D15" s="405">
        <v>12073</v>
      </c>
      <c r="E15" s="406">
        <v>973.55003727325447</v>
      </c>
      <c r="F15" s="405">
        <v>60548</v>
      </c>
      <c r="G15" s="406">
        <v>1271.0883606394927</v>
      </c>
      <c r="H15" s="405">
        <v>25080</v>
      </c>
      <c r="I15" s="406">
        <v>810.44525039872406</v>
      </c>
    </row>
    <row r="16" spans="1:230" s="403" customFormat="1" ht="18" customHeight="1">
      <c r="B16" s="398">
        <v>23</v>
      </c>
      <c r="C16" s="404" t="s">
        <v>58</v>
      </c>
      <c r="D16" s="405">
        <v>21201</v>
      </c>
      <c r="E16" s="406">
        <v>957.6960516013396</v>
      </c>
      <c r="F16" s="405">
        <v>83688</v>
      </c>
      <c r="G16" s="406">
        <v>1135.5917363301787</v>
      </c>
      <c r="H16" s="405">
        <v>36079</v>
      </c>
      <c r="I16" s="406">
        <v>755.49026719144103</v>
      </c>
    </row>
    <row r="17" spans="1:230" s="403" customFormat="1" ht="18" customHeight="1">
      <c r="B17" s="398">
        <v>29</v>
      </c>
      <c r="C17" s="404" t="s">
        <v>59</v>
      </c>
      <c r="D17" s="405">
        <v>29526</v>
      </c>
      <c r="E17" s="406">
        <v>1089.2461779448622</v>
      </c>
      <c r="F17" s="405">
        <v>173741</v>
      </c>
      <c r="G17" s="406">
        <v>1255.9072147046465</v>
      </c>
      <c r="H17" s="405">
        <v>67200</v>
      </c>
      <c r="I17" s="406">
        <v>787.89303705357145</v>
      </c>
    </row>
    <row r="18" spans="1:230" s="403" customFormat="1" ht="18" customHeight="1">
      <c r="B18" s="398">
        <v>41</v>
      </c>
      <c r="C18" s="404" t="s">
        <v>60</v>
      </c>
      <c r="D18" s="405">
        <v>58028</v>
      </c>
      <c r="E18" s="406">
        <v>1000.4907239608466</v>
      </c>
      <c r="F18" s="405">
        <v>228013</v>
      </c>
      <c r="G18" s="406">
        <v>1294.7532877072797</v>
      </c>
      <c r="H18" s="405">
        <v>91766</v>
      </c>
      <c r="I18" s="406">
        <v>824.66880358738524</v>
      </c>
    </row>
    <row r="19" spans="1:230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</row>
    <row r="20" spans="1:230" s="402" customFormat="1" ht="18" customHeight="1">
      <c r="A20" s="397"/>
      <c r="B20" s="398"/>
      <c r="C20" s="399" t="s">
        <v>61</v>
      </c>
      <c r="D20" s="458">
        <v>21211</v>
      </c>
      <c r="E20" s="459">
        <v>1175.2486940738295</v>
      </c>
      <c r="F20" s="460">
        <v>205926</v>
      </c>
      <c r="G20" s="461">
        <v>1448.3277378767129</v>
      </c>
      <c r="H20" s="462">
        <v>73320</v>
      </c>
      <c r="I20" s="463">
        <v>900.71488025095471</v>
      </c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</row>
    <row r="21" spans="1:230" s="403" customFormat="1" ht="18" customHeight="1">
      <c r="B21" s="398">
        <v>22</v>
      </c>
      <c r="C21" s="404" t="s">
        <v>62</v>
      </c>
      <c r="D21" s="405">
        <v>4995</v>
      </c>
      <c r="E21" s="406">
        <v>1069.9529849849851</v>
      </c>
      <c r="F21" s="405">
        <v>34598</v>
      </c>
      <c r="G21" s="406">
        <v>1314.5292777039135</v>
      </c>
      <c r="H21" s="405">
        <v>12944</v>
      </c>
      <c r="I21" s="406">
        <v>831.82889446847958</v>
      </c>
    </row>
    <row r="22" spans="1:230" s="403" customFormat="1" ht="18" customHeight="1">
      <c r="B22" s="398">
        <v>40</v>
      </c>
      <c r="C22" s="404" t="s">
        <v>63</v>
      </c>
      <c r="D22" s="405">
        <v>3319</v>
      </c>
      <c r="E22" s="406">
        <v>1065.6959927689065</v>
      </c>
      <c r="F22" s="405">
        <v>23236</v>
      </c>
      <c r="G22" s="406">
        <v>1329.0109907040801</v>
      </c>
      <c r="H22" s="405">
        <v>8263</v>
      </c>
      <c r="I22" s="406">
        <v>815.98977611037162</v>
      </c>
    </row>
    <row r="23" spans="1:230" s="403" customFormat="1" ht="18" customHeight="1">
      <c r="B23" s="398">
        <v>50</v>
      </c>
      <c r="C23" s="404" t="s">
        <v>64</v>
      </c>
      <c r="D23" s="405">
        <v>12897</v>
      </c>
      <c r="E23" s="406">
        <v>1244.2226789175777</v>
      </c>
      <c r="F23" s="405">
        <v>148092</v>
      </c>
      <c r="G23" s="406">
        <v>1498.3075008778328</v>
      </c>
      <c r="H23" s="405">
        <v>52113</v>
      </c>
      <c r="I23" s="406">
        <v>931.25896206320863</v>
      </c>
    </row>
    <row r="24" spans="1:230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</row>
    <row r="25" spans="1:230" s="402" customFormat="1" ht="18" customHeight="1">
      <c r="A25" s="397"/>
      <c r="B25" s="398">
        <v>33</v>
      </c>
      <c r="C25" s="399" t="s">
        <v>65</v>
      </c>
      <c r="D25" s="458">
        <v>25868</v>
      </c>
      <c r="E25" s="459">
        <v>1273.4082573063242</v>
      </c>
      <c r="F25" s="460">
        <v>185718</v>
      </c>
      <c r="G25" s="461">
        <v>1642.83092355076</v>
      </c>
      <c r="H25" s="462">
        <v>77837</v>
      </c>
      <c r="I25" s="463">
        <v>979.38886532111974</v>
      </c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</row>
    <row r="26" spans="1:230" s="402" customFormat="1" ht="18" hidden="1" customHeight="1">
      <c r="A26" s="397"/>
      <c r="B26" s="398"/>
      <c r="C26" s="399"/>
      <c r="D26" s="458"/>
      <c r="E26" s="459"/>
      <c r="F26" s="460"/>
      <c r="G26" s="461"/>
      <c r="H26" s="462"/>
      <c r="I26" s="463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</row>
    <row r="27" spans="1:230" s="402" customFormat="1" ht="18" customHeight="1">
      <c r="A27" s="397"/>
      <c r="B27" s="398">
        <v>7</v>
      </c>
      <c r="C27" s="399" t="s">
        <v>208</v>
      </c>
      <c r="D27" s="458">
        <v>17321</v>
      </c>
      <c r="E27" s="459">
        <v>1048.9417198776052</v>
      </c>
      <c r="F27" s="460">
        <v>137078</v>
      </c>
      <c r="G27" s="461">
        <v>1272.4727655057704</v>
      </c>
      <c r="H27" s="462">
        <v>45185</v>
      </c>
      <c r="I27" s="463">
        <v>772.78306384862242</v>
      </c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</row>
    <row r="28" spans="1:230" s="402" customFormat="1" ht="18" hidden="1" customHeight="1">
      <c r="A28" s="397"/>
      <c r="B28" s="398"/>
      <c r="C28" s="399"/>
      <c r="D28" s="458"/>
      <c r="E28" s="459"/>
      <c r="F28" s="460"/>
      <c r="G28" s="461"/>
      <c r="H28" s="462"/>
      <c r="I28" s="463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</row>
    <row r="29" spans="1:230" s="402" customFormat="1" ht="18" customHeight="1">
      <c r="A29" s="397"/>
      <c r="B29" s="398"/>
      <c r="C29" s="399" t="s">
        <v>66</v>
      </c>
      <c r="D29" s="458">
        <v>50873</v>
      </c>
      <c r="E29" s="459">
        <v>1057.655430582038</v>
      </c>
      <c r="F29" s="460">
        <v>204112</v>
      </c>
      <c r="G29" s="461">
        <v>1270.3703611742571</v>
      </c>
      <c r="H29" s="462">
        <v>82908</v>
      </c>
      <c r="I29" s="463">
        <v>802.45314300188147</v>
      </c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</row>
    <row r="30" spans="1:230" s="403" customFormat="1" ht="18" customHeight="1">
      <c r="B30" s="398">
        <v>35</v>
      </c>
      <c r="C30" s="404" t="s">
        <v>67</v>
      </c>
      <c r="D30" s="405">
        <v>27935</v>
      </c>
      <c r="E30" s="406">
        <v>1108.6916541972437</v>
      </c>
      <c r="F30" s="405">
        <v>105883</v>
      </c>
      <c r="G30" s="406">
        <v>1290.4939398203676</v>
      </c>
      <c r="H30" s="405">
        <v>42663</v>
      </c>
      <c r="I30" s="406">
        <v>811.09479525584231</v>
      </c>
    </row>
    <row r="31" spans="1:230" s="403" customFormat="1" ht="18" customHeight="1">
      <c r="B31" s="398">
        <v>38</v>
      </c>
      <c r="C31" s="404" t="s">
        <v>68</v>
      </c>
      <c r="D31" s="405">
        <v>22938</v>
      </c>
      <c r="E31" s="406">
        <v>995.50106199319907</v>
      </c>
      <c r="F31" s="405">
        <v>98229</v>
      </c>
      <c r="G31" s="406">
        <v>1248.6787540339412</v>
      </c>
      <c r="H31" s="405">
        <v>40245</v>
      </c>
      <c r="I31" s="406">
        <v>793.2922830165237</v>
      </c>
    </row>
    <row r="32" spans="1:230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</row>
    <row r="33" spans="1:230" s="402" customFormat="1" ht="18" customHeight="1">
      <c r="A33" s="397"/>
      <c r="B33" s="398">
        <v>39</v>
      </c>
      <c r="C33" s="399" t="s">
        <v>69</v>
      </c>
      <c r="D33" s="458">
        <v>12779</v>
      </c>
      <c r="E33" s="459">
        <v>1164.2265764144299</v>
      </c>
      <c r="F33" s="460">
        <v>91736</v>
      </c>
      <c r="G33" s="461">
        <v>1465.4033265021367</v>
      </c>
      <c r="H33" s="462">
        <v>35107</v>
      </c>
      <c r="I33" s="463">
        <v>901.9843262027515</v>
      </c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</row>
    <row r="34" spans="1:230" s="402" customFormat="1" ht="18" hidden="1" customHeight="1">
      <c r="A34" s="397"/>
      <c r="B34" s="398"/>
      <c r="C34" s="399"/>
      <c r="D34" s="458"/>
      <c r="E34" s="459"/>
      <c r="F34" s="460"/>
      <c r="G34" s="461"/>
      <c r="H34" s="462"/>
      <c r="I34" s="463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</row>
    <row r="35" spans="1:230" s="402" customFormat="1" ht="18" customHeight="1">
      <c r="A35" s="397"/>
      <c r="B35" s="398"/>
      <c r="C35" s="399" t="s">
        <v>70</v>
      </c>
      <c r="D35" s="458">
        <v>45632</v>
      </c>
      <c r="E35" s="459">
        <v>1114.8711257450909</v>
      </c>
      <c r="F35" s="460">
        <v>404306</v>
      </c>
      <c r="G35" s="461">
        <v>1371.7497577082713</v>
      </c>
      <c r="H35" s="462">
        <v>150052</v>
      </c>
      <c r="I35" s="463">
        <v>849.44632720656818</v>
      </c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</row>
    <row r="36" spans="1:230" s="403" customFormat="1" ht="18" customHeight="1">
      <c r="B36" s="398">
        <v>5</v>
      </c>
      <c r="C36" s="404" t="s">
        <v>71</v>
      </c>
      <c r="D36" s="405">
        <v>3061</v>
      </c>
      <c r="E36" s="406">
        <v>990.6807415877164</v>
      </c>
      <c r="F36" s="405">
        <v>24926</v>
      </c>
      <c r="G36" s="406">
        <v>1190.5627998876676</v>
      </c>
      <c r="H36" s="405">
        <v>9771</v>
      </c>
      <c r="I36" s="406">
        <v>782.39150547538634</v>
      </c>
    </row>
    <row r="37" spans="1:230" s="403" customFormat="1" ht="18" customHeight="1">
      <c r="B37" s="398">
        <v>9</v>
      </c>
      <c r="C37" s="404" t="s">
        <v>72</v>
      </c>
      <c r="D37" s="405">
        <v>4846</v>
      </c>
      <c r="E37" s="406">
        <v>1239.6353590590179</v>
      </c>
      <c r="F37" s="405">
        <v>63890</v>
      </c>
      <c r="G37" s="406">
        <v>1461.1882701518236</v>
      </c>
      <c r="H37" s="405">
        <v>20779</v>
      </c>
      <c r="I37" s="406">
        <v>878.63849415275058</v>
      </c>
    </row>
    <row r="38" spans="1:230" s="403" customFormat="1" ht="18" customHeight="1">
      <c r="B38" s="398">
        <v>24</v>
      </c>
      <c r="C38" s="404" t="s">
        <v>73</v>
      </c>
      <c r="D38" s="405">
        <v>13201</v>
      </c>
      <c r="E38" s="406">
        <v>1183.4942716460871</v>
      </c>
      <c r="F38" s="405">
        <v>87381</v>
      </c>
      <c r="G38" s="406">
        <v>1376.2387313031438</v>
      </c>
      <c r="H38" s="405">
        <v>34361</v>
      </c>
      <c r="I38" s="406">
        <v>829.52095980908587</v>
      </c>
    </row>
    <row r="39" spans="1:230" s="403" customFormat="1" ht="18" customHeight="1">
      <c r="B39" s="398">
        <v>34</v>
      </c>
      <c r="C39" s="404" t="s">
        <v>74</v>
      </c>
      <c r="D39" s="405">
        <v>3849</v>
      </c>
      <c r="E39" s="406">
        <v>1086.9022603273577</v>
      </c>
      <c r="F39" s="405">
        <v>27664</v>
      </c>
      <c r="G39" s="406">
        <v>1415.0606166859459</v>
      </c>
      <c r="H39" s="405">
        <v>10319</v>
      </c>
      <c r="I39" s="406">
        <v>878.14996608198464</v>
      </c>
    </row>
    <row r="40" spans="1:230" s="403" customFormat="1" ht="18" customHeight="1">
      <c r="B40" s="398">
        <v>37</v>
      </c>
      <c r="C40" s="404" t="s">
        <v>75</v>
      </c>
      <c r="D40" s="405">
        <v>5230</v>
      </c>
      <c r="E40" s="406">
        <v>1045.6724130019118</v>
      </c>
      <c r="F40" s="405">
        <v>53127</v>
      </c>
      <c r="G40" s="406">
        <v>1267.900215709526</v>
      </c>
      <c r="H40" s="405">
        <v>20149</v>
      </c>
      <c r="I40" s="406">
        <v>810.55861779740928</v>
      </c>
    </row>
    <row r="41" spans="1:230" s="403" customFormat="1" ht="18" customHeight="1">
      <c r="B41" s="398">
        <v>40</v>
      </c>
      <c r="C41" s="404" t="s">
        <v>76</v>
      </c>
      <c r="D41" s="405">
        <v>2472</v>
      </c>
      <c r="E41" s="406">
        <v>1027.4349150485436</v>
      </c>
      <c r="F41" s="405">
        <v>22797</v>
      </c>
      <c r="G41" s="406">
        <v>1311.3554410668071</v>
      </c>
      <c r="H41" s="405">
        <v>8435</v>
      </c>
      <c r="I41" s="406">
        <v>815.31940604623571</v>
      </c>
    </row>
    <row r="42" spans="1:230" s="403" customFormat="1" ht="18" customHeight="1">
      <c r="B42" s="398">
        <v>42</v>
      </c>
      <c r="C42" s="404" t="s">
        <v>77</v>
      </c>
      <c r="D42" s="405">
        <v>1180</v>
      </c>
      <c r="E42" s="406">
        <v>1112.4759999999999</v>
      </c>
      <c r="F42" s="405">
        <v>15511</v>
      </c>
      <c r="G42" s="406">
        <v>1302.1026000902584</v>
      </c>
      <c r="H42" s="405">
        <v>5189</v>
      </c>
      <c r="I42" s="406">
        <v>793.24077471574492</v>
      </c>
    </row>
    <row r="43" spans="1:230" s="403" customFormat="1" ht="18" customHeight="1">
      <c r="B43" s="398">
        <v>47</v>
      </c>
      <c r="C43" s="404" t="s">
        <v>78</v>
      </c>
      <c r="D43" s="405">
        <v>9658</v>
      </c>
      <c r="E43" s="406">
        <v>1092.5762663077239</v>
      </c>
      <c r="F43" s="405">
        <v>78077</v>
      </c>
      <c r="G43" s="406">
        <v>1524.5649082316177</v>
      </c>
      <c r="H43" s="405">
        <v>28397</v>
      </c>
      <c r="I43" s="406">
        <v>950.04595767158503</v>
      </c>
    </row>
    <row r="44" spans="1:230" s="403" customFormat="1" ht="18" customHeight="1">
      <c r="B44" s="398">
        <v>49</v>
      </c>
      <c r="C44" s="404" t="s">
        <v>79</v>
      </c>
      <c r="D44" s="405">
        <v>2135</v>
      </c>
      <c r="E44" s="406">
        <v>1008.7816112412177</v>
      </c>
      <c r="F44" s="405">
        <v>30933</v>
      </c>
      <c r="G44" s="406">
        <v>1153.6852102932144</v>
      </c>
      <c r="H44" s="405">
        <v>12652</v>
      </c>
      <c r="I44" s="406">
        <v>765.93409737590889</v>
      </c>
    </row>
    <row r="45" spans="1:230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</row>
    <row r="46" spans="1:230" s="402" customFormat="1" ht="18" customHeight="1">
      <c r="A46" s="397"/>
      <c r="B46" s="398"/>
      <c r="C46" s="399" t="s">
        <v>80</v>
      </c>
      <c r="D46" s="458">
        <v>44143</v>
      </c>
      <c r="E46" s="459">
        <v>1029.5063357723764</v>
      </c>
      <c r="F46" s="460">
        <v>232111</v>
      </c>
      <c r="G46" s="461">
        <v>1283.9405161754496</v>
      </c>
      <c r="H46" s="462">
        <v>95573</v>
      </c>
      <c r="I46" s="463">
        <v>840.71338547497714</v>
      </c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</row>
    <row r="47" spans="1:230" s="403" customFormat="1" ht="18" customHeight="1">
      <c r="B47" s="398">
        <v>2</v>
      </c>
      <c r="C47" s="404" t="s">
        <v>81</v>
      </c>
      <c r="D47" s="405">
        <v>6715</v>
      </c>
      <c r="E47" s="406">
        <v>1045.4522129560685</v>
      </c>
      <c r="F47" s="405">
        <v>45422</v>
      </c>
      <c r="G47" s="406">
        <v>1237.0128129540751</v>
      </c>
      <c r="H47" s="405">
        <v>18586</v>
      </c>
      <c r="I47" s="406">
        <v>808.29832239319899</v>
      </c>
    </row>
    <row r="48" spans="1:230" s="403" customFormat="1" ht="18" customHeight="1">
      <c r="B48" s="398">
        <v>13</v>
      </c>
      <c r="C48" s="404" t="s">
        <v>82</v>
      </c>
      <c r="D48" s="405">
        <v>14730</v>
      </c>
      <c r="E48" s="406">
        <v>1013.4941961982347</v>
      </c>
      <c r="F48" s="405">
        <v>55696</v>
      </c>
      <c r="G48" s="406">
        <v>1312.0394324547547</v>
      </c>
      <c r="H48" s="405">
        <v>26641</v>
      </c>
      <c r="I48" s="406">
        <v>868.36415149581467</v>
      </c>
    </row>
    <row r="49" spans="1:230" s="403" customFormat="1" ht="18" customHeight="1">
      <c r="B49" s="398">
        <v>16</v>
      </c>
      <c r="C49" s="404" t="s">
        <v>83</v>
      </c>
      <c r="D49" s="405">
        <v>6319</v>
      </c>
      <c r="E49" s="406">
        <v>965.30324734926421</v>
      </c>
      <c r="F49" s="405">
        <v>25889</v>
      </c>
      <c r="G49" s="406">
        <v>1164.0606272934451</v>
      </c>
      <c r="H49" s="405">
        <v>10975</v>
      </c>
      <c r="I49" s="406">
        <v>797.2106487471525</v>
      </c>
    </row>
    <row r="50" spans="1:230" s="403" customFormat="1" ht="18" customHeight="1">
      <c r="B50" s="398">
        <v>19</v>
      </c>
      <c r="C50" s="404" t="s">
        <v>84</v>
      </c>
      <c r="D50" s="405">
        <v>5623</v>
      </c>
      <c r="E50" s="406">
        <v>1137.8173697314601</v>
      </c>
      <c r="F50" s="405">
        <v>27960</v>
      </c>
      <c r="G50" s="406">
        <v>1464.1247335479254</v>
      </c>
      <c r="H50" s="405">
        <v>9494</v>
      </c>
      <c r="I50" s="406">
        <v>909.26117126606289</v>
      </c>
    </row>
    <row r="51" spans="1:230" s="403" customFormat="1" ht="18" customHeight="1">
      <c r="B51" s="398">
        <v>45</v>
      </c>
      <c r="C51" s="404" t="s">
        <v>85</v>
      </c>
      <c r="D51" s="405">
        <v>10756</v>
      </c>
      <c r="E51" s="406">
        <v>1022.5751924507251</v>
      </c>
      <c r="F51" s="405">
        <v>77144</v>
      </c>
      <c r="G51" s="406">
        <v>1266.2096831898789</v>
      </c>
      <c r="H51" s="405">
        <v>29877</v>
      </c>
      <c r="I51" s="406">
        <v>830.42025571509851</v>
      </c>
    </row>
    <row r="52" spans="1:230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</row>
    <row r="53" spans="1:230" s="402" customFormat="1" ht="18" customHeight="1">
      <c r="A53" s="397"/>
      <c r="B53" s="398"/>
      <c r="C53" s="399" t="s">
        <v>86</v>
      </c>
      <c r="D53" s="458">
        <v>157519</v>
      </c>
      <c r="E53" s="459">
        <v>1230.2450941156312</v>
      </c>
      <c r="F53" s="460">
        <v>1175797</v>
      </c>
      <c r="G53" s="461">
        <v>1408.6398384159843</v>
      </c>
      <c r="H53" s="462">
        <v>391151</v>
      </c>
      <c r="I53" s="463">
        <v>870.74401182663439</v>
      </c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  <c r="HJ53" s="397"/>
      <c r="HK53" s="397"/>
      <c r="HL53" s="397"/>
      <c r="HM53" s="397"/>
      <c r="HN53" s="397"/>
      <c r="HO53" s="397"/>
      <c r="HP53" s="397"/>
      <c r="HQ53" s="397"/>
      <c r="HR53" s="397"/>
      <c r="HS53" s="397"/>
      <c r="HT53" s="397"/>
      <c r="HU53" s="397"/>
      <c r="HV53" s="397"/>
    </row>
    <row r="54" spans="1:230" s="403" customFormat="1" ht="18" customHeight="1">
      <c r="B54" s="398">
        <v>8</v>
      </c>
      <c r="C54" s="404" t="s">
        <v>87</v>
      </c>
      <c r="D54" s="405">
        <v>117221</v>
      </c>
      <c r="E54" s="406">
        <v>1270.2744050127537</v>
      </c>
      <c r="F54" s="405">
        <v>883556</v>
      </c>
      <c r="G54" s="406">
        <v>1449.1985708319562</v>
      </c>
      <c r="H54" s="405">
        <v>290776</v>
      </c>
      <c r="I54" s="406">
        <v>901.03874910584068</v>
      </c>
    </row>
    <row r="55" spans="1:230" s="403" customFormat="1" ht="18" customHeight="1">
      <c r="B55" s="398">
        <v>17</v>
      </c>
      <c r="C55" s="404" t="s">
        <v>212</v>
      </c>
      <c r="D55" s="405">
        <v>12696</v>
      </c>
      <c r="E55" s="406">
        <v>1104.8829615626969</v>
      </c>
      <c r="F55" s="405">
        <v>112335</v>
      </c>
      <c r="G55" s="406">
        <v>1268.2046606133442</v>
      </c>
      <c r="H55" s="405">
        <v>36192</v>
      </c>
      <c r="I55" s="406">
        <v>765.53971872236946</v>
      </c>
    </row>
    <row r="56" spans="1:230" s="403" customFormat="1" ht="18" customHeight="1">
      <c r="B56" s="398">
        <v>25</v>
      </c>
      <c r="C56" s="404" t="s">
        <v>209</v>
      </c>
      <c r="D56" s="405">
        <v>10643</v>
      </c>
      <c r="E56" s="406">
        <v>1087.1880296908766</v>
      </c>
      <c r="F56" s="405">
        <v>64100</v>
      </c>
      <c r="G56" s="406">
        <v>1229.8461388455539</v>
      </c>
      <c r="H56" s="405">
        <v>23973</v>
      </c>
      <c r="I56" s="406">
        <v>745.2903141033662</v>
      </c>
    </row>
    <row r="57" spans="1:230" s="403" customFormat="1" ht="18" customHeight="1">
      <c r="B57" s="398">
        <v>43</v>
      </c>
      <c r="C57" s="404" t="s">
        <v>88</v>
      </c>
      <c r="D57" s="405">
        <v>16959</v>
      </c>
      <c r="E57" s="406">
        <v>1137.1899681585001</v>
      </c>
      <c r="F57" s="405">
        <v>115806</v>
      </c>
      <c r="G57" s="406">
        <v>1334.3824636892734</v>
      </c>
      <c r="H57" s="405">
        <v>40210</v>
      </c>
      <c r="I57" s="406">
        <v>821.15616662521757</v>
      </c>
    </row>
    <row r="58" spans="1:230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</row>
    <row r="59" spans="1:230" s="402" customFormat="1" ht="18" customHeight="1">
      <c r="A59" s="397"/>
      <c r="B59" s="398"/>
      <c r="C59" s="399" t="s">
        <v>89</v>
      </c>
      <c r="D59" s="458">
        <v>93907</v>
      </c>
      <c r="E59" s="459">
        <v>1064.8701848637481</v>
      </c>
      <c r="F59" s="460">
        <v>657302</v>
      </c>
      <c r="G59" s="461">
        <v>1263.5025514299364</v>
      </c>
      <c r="H59" s="462">
        <v>245148</v>
      </c>
      <c r="I59" s="463">
        <v>800.33848911677819</v>
      </c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</row>
    <row r="60" spans="1:230" s="403" customFormat="1" ht="18" customHeight="1">
      <c r="B60" s="398">
        <v>3</v>
      </c>
      <c r="C60" s="404" t="s">
        <v>213</v>
      </c>
      <c r="D60" s="405">
        <v>23150</v>
      </c>
      <c r="E60" s="406">
        <v>1015.9917166306693</v>
      </c>
      <c r="F60" s="405">
        <v>218998</v>
      </c>
      <c r="G60" s="406">
        <v>1174.7519755431556</v>
      </c>
      <c r="H60" s="405">
        <v>81920</v>
      </c>
      <c r="I60" s="406">
        <v>769.66475427246098</v>
      </c>
    </row>
    <row r="61" spans="1:230" s="403" customFormat="1" ht="18" customHeight="1">
      <c r="B61" s="398">
        <v>12</v>
      </c>
      <c r="C61" s="404" t="s">
        <v>211</v>
      </c>
      <c r="D61" s="405">
        <v>13270</v>
      </c>
      <c r="E61" s="406">
        <v>1074.2682622456668</v>
      </c>
      <c r="F61" s="405">
        <v>88628</v>
      </c>
      <c r="G61" s="406">
        <v>1213.4310795685337</v>
      </c>
      <c r="H61" s="405">
        <v>30416</v>
      </c>
      <c r="I61" s="406">
        <v>776.57321804313528</v>
      </c>
    </row>
    <row r="62" spans="1:230" s="403" customFormat="1" ht="18" customHeight="1">
      <c r="B62" s="398">
        <v>46</v>
      </c>
      <c r="C62" s="404" t="s">
        <v>90</v>
      </c>
      <c r="D62" s="405">
        <v>57487</v>
      </c>
      <c r="E62" s="406">
        <v>1082.3841280637359</v>
      </c>
      <c r="F62" s="405">
        <v>349676</v>
      </c>
      <c r="G62" s="406">
        <v>1331.7769912719202</v>
      </c>
      <c r="H62" s="405">
        <v>132812</v>
      </c>
      <c r="I62" s="406">
        <v>824.70102294973333</v>
      </c>
    </row>
    <row r="63" spans="1:230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</row>
    <row r="64" spans="1:230" s="402" customFormat="1" ht="18" customHeight="1">
      <c r="A64" s="397"/>
      <c r="B64" s="398"/>
      <c r="C64" s="399" t="s">
        <v>91</v>
      </c>
      <c r="D64" s="458">
        <v>27510</v>
      </c>
      <c r="E64" s="459">
        <v>948.3372355507089</v>
      </c>
      <c r="F64" s="460">
        <v>138399</v>
      </c>
      <c r="G64" s="461">
        <v>1152.0110118570221</v>
      </c>
      <c r="H64" s="462">
        <v>59497</v>
      </c>
      <c r="I64" s="463">
        <v>776.44915054540581</v>
      </c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  <c r="HJ64" s="397"/>
      <c r="HK64" s="397"/>
      <c r="HL64" s="397"/>
      <c r="HM64" s="397"/>
      <c r="HN64" s="397"/>
      <c r="HO64" s="397"/>
      <c r="HP64" s="397"/>
      <c r="HQ64" s="397"/>
      <c r="HR64" s="397"/>
      <c r="HS64" s="397"/>
      <c r="HT64" s="397"/>
      <c r="HU64" s="397"/>
      <c r="HV64" s="397"/>
    </row>
    <row r="65" spans="1:230" s="403" customFormat="1" ht="18" customHeight="1">
      <c r="B65" s="398">
        <v>6</v>
      </c>
      <c r="C65" s="404" t="s">
        <v>92</v>
      </c>
      <c r="D65" s="405">
        <v>17479</v>
      </c>
      <c r="E65" s="406">
        <v>941.35124892728413</v>
      </c>
      <c r="F65" s="405">
        <v>78470</v>
      </c>
      <c r="G65" s="406">
        <v>1168.4855571556011</v>
      </c>
      <c r="H65" s="405">
        <v>35442</v>
      </c>
      <c r="I65" s="406">
        <v>795.31348400203149</v>
      </c>
    </row>
    <row r="66" spans="1:230" s="403" customFormat="1" ht="18" customHeight="1">
      <c r="B66" s="398">
        <v>10</v>
      </c>
      <c r="C66" s="404" t="s">
        <v>93</v>
      </c>
      <c r="D66" s="405">
        <v>10031</v>
      </c>
      <c r="E66" s="406">
        <v>960.51030505433152</v>
      </c>
      <c r="F66" s="405">
        <v>59929</v>
      </c>
      <c r="G66" s="406">
        <v>1130.4395261058919</v>
      </c>
      <c r="H66" s="405">
        <v>24055</v>
      </c>
      <c r="I66" s="406">
        <v>748.65494117647052</v>
      </c>
    </row>
    <row r="67" spans="1:230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</row>
    <row r="68" spans="1:230" s="402" customFormat="1" ht="18" customHeight="1">
      <c r="A68" s="397"/>
      <c r="B68" s="398"/>
      <c r="C68" s="399" t="s">
        <v>94</v>
      </c>
      <c r="D68" s="458">
        <v>73261</v>
      </c>
      <c r="E68" s="459">
        <v>1015.1411445380212</v>
      </c>
      <c r="F68" s="460">
        <v>487408</v>
      </c>
      <c r="G68" s="461">
        <v>1173.1871280118503</v>
      </c>
      <c r="H68" s="462">
        <v>184537</v>
      </c>
      <c r="I68" s="463">
        <v>724.10427930442154</v>
      </c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  <c r="HJ68" s="397"/>
      <c r="HK68" s="397"/>
      <c r="HL68" s="397"/>
      <c r="HM68" s="397"/>
      <c r="HN68" s="397"/>
      <c r="HO68" s="397"/>
      <c r="HP68" s="397"/>
      <c r="HQ68" s="397"/>
      <c r="HR68" s="397"/>
      <c r="HS68" s="397"/>
      <c r="HT68" s="397"/>
      <c r="HU68" s="397"/>
      <c r="HV68" s="397"/>
    </row>
    <row r="69" spans="1:230" s="403" customFormat="1" ht="18" customHeight="1">
      <c r="B69" s="398">
        <v>15</v>
      </c>
      <c r="C69" s="404" t="s">
        <v>203</v>
      </c>
      <c r="D69" s="405">
        <v>27790</v>
      </c>
      <c r="E69" s="406">
        <v>1017.5793393306943</v>
      </c>
      <c r="F69" s="405">
        <v>192203</v>
      </c>
      <c r="G69" s="406">
        <v>1235.7335282487788</v>
      </c>
      <c r="H69" s="405">
        <v>74135</v>
      </c>
      <c r="I69" s="406">
        <v>767.77236608889177</v>
      </c>
    </row>
    <row r="70" spans="1:230" s="403" customFormat="1" ht="18" customHeight="1">
      <c r="B70" s="398">
        <v>27</v>
      </c>
      <c r="C70" s="404" t="s">
        <v>95</v>
      </c>
      <c r="D70" s="405">
        <v>10787</v>
      </c>
      <c r="E70" s="406">
        <v>1001.3346685825531</v>
      </c>
      <c r="F70" s="405">
        <v>71333</v>
      </c>
      <c r="G70" s="406">
        <v>1053.3381334024925</v>
      </c>
      <c r="H70" s="405">
        <v>27083</v>
      </c>
      <c r="I70" s="406">
        <v>629.47362921389788</v>
      </c>
    </row>
    <row r="71" spans="1:230" s="403" customFormat="1" ht="18" customHeight="1">
      <c r="B71" s="398">
        <v>32</v>
      </c>
      <c r="C71" s="404" t="s">
        <v>210</v>
      </c>
      <c r="D71" s="405">
        <v>11647</v>
      </c>
      <c r="E71" s="406">
        <v>1025.7979136258264</v>
      </c>
      <c r="F71" s="405">
        <v>67168</v>
      </c>
      <c r="G71" s="406">
        <v>984.35796138041917</v>
      </c>
      <c r="H71" s="405">
        <v>24785</v>
      </c>
      <c r="I71" s="406">
        <v>625.64844099253582</v>
      </c>
    </row>
    <row r="72" spans="1:230" s="403" customFormat="1" ht="18" customHeight="1">
      <c r="B72" s="398">
        <v>36</v>
      </c>
      <c r="C72" s="404" t="s">
        <v>96</v>
      </c>
      <c r="D72" s="405">
        <v>23037</v>
      </c>
      <c r="E72" s="406">
        <v>1013.2769101879585</v>
      </c>
      <c r="F72" s="405">
        <v>156704</v>
      </c>
      <c r="G72" s="406">
        <v>1231.9658447774145</v>
      </c>
      <c r="H72" s="405">
        <v>58534</v>
      </c>
      <c r="I72" s="406">
        <v>754.27095568387608</v>
      </c>
    </row>
    <row r="73" spans="1:230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</row>
    <row r="74" spans="1:230" s="402" customFormat="1" ht="18" customHeight="1">
      <c r="A74" s="397"/>
      <c r="B74" s="398">
        <v>28</v>
      </c>
      <c r="C74" s="399" t="s">
        <v>97</v>
      </c>
      <c r="D74" s="458">
        <v>87356</v>
      </c>
      <c r="E74" s="459">
        <v>1209.8575858555796</v>
      </c>
      <c r="F74" s="460">
        <v>837767</v>
      </c>
      <c r="G74" s="461">
        <v>1592.3448675347681</v>
      </c>
      <c r="H74" s="462">
        <v>273193</v>
      </c>
      <c r="I74" s="463">
        <v>977.85320074086826</v>
      </c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</row>
    <row r="75" spans="1:230" s="402" customFormat="1" ht="18" hidden="1" customHeight="1">
      <c r="A75" s="397"/>
      <c r="B75" s="398"/>
      <c r="C75" s="399"/>
      <c r="D75" s="458"/>
      <c r="E75" s="459"/>
      <c r="F75" s="460"/>
      <c r="G75" s="461"/>
      <c r="H75" s="462"/>
      <c r="I75" s="463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  <c r="HJ75" s="397"/>
      <c r="HK75" s="397"/>
      <c r="HL75" s="397"/>
      <c r="HM75" s="397"/>
      <c r="HN75" s="397"/>
      <c r="HO75" s="397"/>
      <c r="HP75" s="397"/>
      <c r="HQ75" s="397"/>
      <c r="HR75" s="397"/>
      <c r="HS75" s="397"/>
      <c r="HT75" s="397"/>
      <c r="HU75" s="397"/>
      <c r="HV75" s="397"/>
    </row>
    <row r="76" spans="1:230" s="402" customFormat="1" ht="18" customHeight="1">
      <c r="A76" s="397"/>
      <c r="B76" s="398">
        <v>30</v>
      </c>
      <c r="C76" s="399" t="s">
        <v>98</v>
      </c>
      <c r="D76" s="458">
        <v>29375</v>
      </c>
      <c r="E76" s="459">
        <v>1008.9201971063829</v>
      </c>
      <c r="F76" s="460">
        <v>154491</v>
      </c>
      <c r="G76" s="461">
        <v>1234.3400921089255</v>
      </c>
      <c r="H76" s="462">
        <v>62181</v>
      </c>
      <c r="I76" s="463">
        <v>783.93804297132544</v>
      </c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  <c r="HJ76" s="397"/>
      <c r="HK76" s="397"/>
      <c r="HL76" s="397"/>
      <c r="HM76" s="397"/>
      <c r="HN76" s="397"/>
      <c r="HO76" s="397"/>
      <c r="HP76" s="397"/>
      <c r="HQ76" s="397"/>
      <c r="HR76" s="397"/>
      <c r="HS76" s="397"/>
      <c r="HT76" s="397"/>
      <c r="HU76" s="397"/>
      <c r="HV76" s="397"/>
    </row>
    <row r="77" spans="1:230" s="402" customFormat="1" ht="18" hidden="1" customHeight="1">
      <c r="A77" s="397"/>
      <c r="B77" s="398"/>
      <c r="C77" s="399"/>
      <c r="D77" s="458"/>
      <c r="E77" s="459"/>
      <c r="F77" s="460"/>
      <c r="G77" s="461"/>
      <c r="H77" s="462"/>
      <c r="I77" s="463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  <c r="HJ77" s="397"/>
      <c r="HK77" s="397"/>
      <c r="HL77" s="397"/>
      <c r="HM77" s="397"/>
      <c r="HN77" s="397"/>
      <c r="HO77" s="397"/>
      <c r="HP77" s="397"/>
      <c r="HQ77" s="397"/>
      <c r="HR77" s="397"/>
      <c r="HS77" s="397"/>
      <c r="HT77" s="397"/>
      <c r="HU77" s="397"/>
      <c r="HV77" s="397"/>
    </row>
    <row r="78" spans="1:230" s="402" customFormat="1" ht="18" customHeight="1">
      <c r="A78" s="397"/>
      <c r="B78" s="398">
        <v>31</v>
      </c>
      <c r="C78" s="399" t="s">
        <v>99</v>
      </c>
      <c r="D78" s="458">
        <v>10046</v>
      </c>
      <c r="E78" s="459">
        <v>1323.2803045988455</v>
      </c>
      <c r="F78" s="460">
        <v>99001</v>
      </c>
      <c r="G78" s="461">
        <v>1551.1606065595297</v>
      </c>
      <c r="H78" s="462">
        <v>29894</v>
      </c>
      <c r="I78" s="463">
        <v>945.42720612831999</v>
      </c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  <c r="HJ78" s="397"/>
      <c r="HK78" s="397"/>
      <c r="HL78" s="397"/>
      <c r="HM78" s="397"/>
      <c r="HN78" s="397"/>
      <c r="HO78" s="397"/>
      <c r="HP78" s="397"/>
      <c r="HQ78" s="397"/>
      <c r="HR78" s="397"/>
      <c r="HS78" s="397"/>
      <c r="HT78" s="397"/>
      <c r="HU78" s="397"/>
      <c r="HV78" s="397"/>
    </row>
    <row r="79" spans="1:230" s="402" customFormat="1" ht="18" hidden="1" customHeight="1">
      <c r="A79" s="397"/>
      <c r="B79" s="398"/>
      <c r="C79" s="399"/>
      <c r="D79" s="458"/>
      <c r="E79" s="459"/>
      <c r="F79" s="460"/>
      <c r="G79" s="461"/>
      <c r="H79" s="462"/>
      <c r="I79" s="463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</row>
    <row r="80" spans="1:230" s="402" customFormat="1" ht="18" customHeight="1">
      <c r="A80" s="397"/>
      <c r="B80" s="398"/>
      <c r="C80" s="399" t="s">
        <v>100</v>
      </c>
      <c r="D80" s="458">
        <v>39381</v>
      </c>
      <c r="E80" s="459">
        <v>1425.9362111170362</v>
      </c>
      <c r="F80" s="460">
        <v>383383</v>
      </c>
      <c r="G80" s="461">
        <v>1688.2754012567063</v>
      </c>
      <c r="H80" s="462">
        <v>134357</v>
      </c>
      <c r="I80" s="463">
        <v>1039.99780584562</v>
      </c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  <c r="HJ80" s="397"/>
      <c r="HK80" s="397"/>
      <c r="HL80" s="397"/>
      <c r="HM80" s="397"/>
      <c r="HN80" s="397"/>
      <c r="HO80" s="397"/>
      <c r="HP80" s="397"/>
      <c r="HQ80" s="397"/>
      <c r="HR80" s="397"/>
      <c r="HS80" s="397"/>
      <c r="HT80" s="397"/>
      <c r="HU80" s="397"/>
      <c r="HV80" s="397"/>
    </row>
    <row r="81" spans="1:230" s="403" customFormat="1" ht="18" customHeight="1">
      <c r="B81" s="398">
        <v>1</v>
      </c>
      <c r="C81" s="404" t="s">
        <v>205</v>
      </c>
      <c r="D81" s="405">
        <v>6200</v>
      </c>
      <c r="E81" s="406">
        <v>1414.4090322580646</v>
      </c>
      <c r="F81" s="405">
        <v>56197</v>
      </c>
      <c r="G81" s="406">
        <v>1703.0668690499494</v>
      </c>
      <c r="H81" s="405">
        <v>17275</v>
      </c>
      <c r="I81" s="406">
        <v>1029.9946865412446</v>
      </c>
    </row>
    <row r="82" spans="1:230" s="403" customFormat="1" ht="18" customHeight="1">
      <c r="B82" s="398">
        <v>20</v>
      </c>
      <c r="C82" s="404" t="s">
        <v>207</v>
      </c>
      <c r="D82" s="405">
        <v>12171</v>
      </c>
      <c r="E82" s="406">
        <v>1463.183205981431</v>
      </c>
      <c r="F82" s="405">
        <v>133134</v>
      </c>
      <c r="G82" s="406">
        <v>1635.9494224615801</v>
      </c>
      <c r="H82" s="405">
        <v>43587</v>
      </c>
      <c r="I82" s="406">
        <v>1014.8407621538533</v>
      </c>
    </row>
    <row r="83" spans="1:230" s="403" customFormat="1" ht="18" customHeight="1">
      <c r="B83" s="398">
        <v>48</v>
      </c>
      <c r="C83" s="404" t="s">
        <v>214</v>
      </c>
      <c r="D83" s="405">
        <v>21010</v>
      </c>
      <c r="E83" s="406">
        <v>1407.7608343645882</v>
      </c>
      <c r="F83" s="405">
        <v>194052</v>
      </c>
      <c r="G83" s="406">
        <v>1719.8913121740563</v>
      </c>
      <c r="H83" s="405">
        <v>73495</v>
      </c>
      <c r="I83" s="406">
        <v>1057.2686943329477</v>
      </c>
    </row>
    <row r="84" spans="1:230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</row>
    <row r="85" spans="1:230" s="402" customFormat="1" ht="18" customHeight="1">
      <c r="A85" s="397"/>
      <c r="B85" s="398">
        <v>26</v>
      </c>
      <c r="C85" s="399" t="s">
        <v>101</v>
      </c>
      <c r="D85" s="458">
        <v>4561</v>
      </c>
      <c r="E85" s="459">
        <v>1150.7766410874808</v>
      </c>
      <c r="F85" s="460">
        <v>50162</v>
      </c>
      <c r="G85" s="461">
        <v>1327.9822365535665</v>
      </c>
      <c r="H85" s="462">
        <v>16007</v>
      </c>
      <c r="I85" s="463">
        <v>844.9222583869556</v>
      </c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  <c r="HJ85" s="397"/>
      <c r="HK85" s="397"/>
      <c r="HL85" s="397"/>
      <c r="HM85" s="397"/>
      <c r="HN85" s="397"/>
      <c r="HO85" s="397"/>
      <c r="HP85" s="397"/>
      <c r="HQ85" s="397"/>
      <c r="HR85" s="397"/>
      <c r="HS85" s="397"/>
      <c r="HT85" s="397"/>
      <c r="HU85" s="397"/>
      <c r="HV85" s="397"/>
    </row>
    <row r="86" spans="1:230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  <c r="HJ86" s="397"/>
      <c r="HK86" s="397"/>
      <c r="HL86" s="397"/>
      <c r="HM86" s="397"/>
      <c r="HN86" s="397"/>
      <c r="HO86" s="397"/>
      <c r="HP86" s="397"/>
      <c r="HQ86" s="397"/>
      <c r="HR86" s="397"/>
      <c r="HS86" s="397"/>
      <c r="HT86" s="397"/>
      <c r="HU86" s="397"/>
      <c r="HV86" s="397"/>
    </row>
    <row r="87" spans="1:230" s="402" customFormat="1" ht="18" customHeight="1">
      <c r="A87" s="397"/>
      <c r="B87" s="398">
        <v>51</v>
      </c>
      <c r="C87" s="404" t="s">
        <v>102</v>
      </c>
      <c r="D87" s="405">
        <v>971</v>
      </c>
      <c r="E87" s="406">
        <v>1275.6388156539649</v>
      </c>
      <c r="F87" s="405">
        <v>4635</v>
      </c>
      <c r="G87" s="406">
        <v>1514.41542394822</v>
      </c>
      <c r="H87" s="405">
        <v>2651</v>
      </c>
      <c r="I87" s="406">
        <v>914.52444360618631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  <c r="HJ87" s="397"/>
      <c r="HK87" s="397"/>
      <c r="HL87" s="397"/>
      <c r="HM87" s="397"/>
      <c r="HN87" s="397"/>
      <c r="HO87" s="397"/>
      <c r="HP87" s="397"/>
      <c r="HQ87" s="397"/>
      <c r="HR87" s="397"/>
      <c r="HS87" s="397"/>
      <c r="HT87" s="397"/>
      <c r="HU87" s="397"/>
      <c r="HV87" s="397"/>
    </row>
    <row r="88" spans="1:230" s="402" customFormat="1" ht="18" customHeight="1">
      <c r="A88" s="397"/>
      <c r="B88" s="398">
        <v>52</v>
      </c>
      <c r="C88" s="404" t="s">
        <v>103</v>
      </c>
      <c r="D88" s="407">
        <v>1260</v>
      </c>
      <c r="E88" s="408">
        <v>1239.7298095238095</v>
      </c>
      <c r="F88" s="407">
        <v>4274</v>
      </c>
      <c r="G88" s="408">
        <v>1458.1693940102948</v>
      </c>
      <c r="H88" s="407">
        <v>2260</v>
      </c>
      <c r="I88" s="408">
        <v>852.20833628318587</v>
      </c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  <c r="HJ88" s="397"/>
      <c r="HK88" s="397"/>
      <c r="HL88" s="397"/>
      <c r="HM88" s="397"/>
      <c r="HN88" s="397"/>
      <c r="HO88" s="397"/>
      <c r="HP88" s="397"/>
      <c r="HQ88" s="397"/>
      <c r="HR88" s="397"/>
      <c r="HS88" s="397"/>
      <c r="HT88" s="397"/>
      <c r="HU88" s="397"/>
      <c r="HV88" s="397"/>
    </row>
    <row r="89" spans="1:230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</row>
    <row r="90" spans="1:230" s="402" customFormat="1" ht="18" customHeight="1">
      <c r="A90" s="411"/>
      <c r="B90" s="412"/>
      <c r="C90" s="413" t="s">
        <v>45</v>
      </c>
      <c r="D90" s="414">
        <v>945976</v>
      </c>
      <c r="E90" s="415">
        <v>1117.0070430010908</v>
      </c>
      <c r="F90" s="464">
        <v>6424813</v>
      </c>
      <c r="G90" s="465">
        <v>1378.3888563355852</v>
      </c>
      <c r="H90" s="466">
        <v>2354805</v>
      </c>
      <c r="I90" s="467">
        <v>854.68400215304348</v>
      </c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  <c r="HJ90" s="397"/>
      <c r="HK90" s="397"/>
      <c r="HL90" s="397"/>
      <c r="HM90" s="397"/>
      <c r="HN90" s="397"/>
      <c r="HO90" s="397"/>
      <c r="HP90" s="397"/>
      <c r="HQ90" s="397"/>
      <c r="HR90" s="397"/>
      <c r="HS90" s="397"/>
      <c r="HT90" s="397"/>
      <c r="HU90" s="397"/>
      <c r="HV90" s="397"/>
    </row>
    <row r="91" spans="1:230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30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30" ht="18" customHeight="1">
      <c r="B93" s="419"/>
      <c r="D93" s="420"/>
      <c r="E93" s="421"/>
      <c r="F93" s="420"/>
      <c r="G93" s="421"/>
      <c r="H93" s="420"/>
      <c r="I93" s="421"/>
    </row>
    <row r="94" spans="1:230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30" ht="18" customHeight="1">
      <c r="B95" s="419"/>
      <c r="E95" s="421"/>
      <c r="G95" s="421"/>
      <c r="I95" s="421"/>
    </row>
    <row r="96" spans="1:230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80" activePane="bottomLeft" state="frozen"/>
      <selection activeCell="K81" sqref="K81"/>
      <selection pane="bottomLeft" activeCell="G101" sqref="G101"/>
    </sheetView>
  </sheetViews>
  <sheetFormatPr baseColWidth="10" defaultColWidth="11.42578125" defaultRowHeight="15.75"/>
  <cols>
    <col min="1" max="1" width="2.7109375" style="392" customWidth="1"/>
    <col min="2" max="2" width="8" style="398" customWidth="1"/>
    <col min="3" max="3" width="24.7109375" style="392" customWidth="1"/>
    <col min="4" max="9" width="15.7109375" style="392" customWidth="1"/>
    <col min="10" max="10" width="11.42578125" style="423"/>
    <col min="11" max="11" width="28" style="392" customWidth="1"/>
    <col min="12" max="16384" width="11.42578125" style="392"/>
  </cols>
  <sheetData>
    <row r="1" spans="1:217" s="380" customFormat="1" ht="15.75" customHeight="1">
      <c r="B1" s="381"/>
      <c r="E1" s="382"/>
      <c r="G1" s="382"/>
      <c r="I1" s="382"/>
      <c r="J1" s="423"/>
      <c r="K1" s="392"/>
    </row>
    <row r="2" spans="1:217" s="380" customFormat="1">
      <c r="B2" s="381"/>
      <c r="E2" s="382"/>
      <c r="G2" s="382"/>
      <c r="I2" s="382"/>
      <c r="J2" s="423"/>
      <c r="K2" s="392"/>
    </row>
    <row r="3" spans="1:217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  <c r="J3" s="423"/>
      <c r="K3" s="392"/>
    </row>
    <row r="4" spans="1:217" s="380" customFormat="1">
      <c r="B4" s="381"/>
      <c r="C4" s="387"/>
      <c r="D4" s="385"/>
      <c r="E4" s="386"/>
      <c r="F4" s="385"/>
      <c r="G4" s="386"/>
      <c r="H4" s="385"/>
      <c r="I4" s="386"/>
      <c r="J4" s="423"/>
      <c r="K4" s="392"/>
    </row>
    <row r="5" spans="1:217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J5" s="423"/>
      <c r="K5" s="424" t="s">
        <v>170</v>
      </c>
    </row>
    <row r="6" spans="1:217" s="427" customFormat="1" ht="9" customHeight="1">
      <c r="A6" s="425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</row>
    <row r="7" spans="1:217" ht="38.1" customHeight="1">
      <c r="A7" s="390"/>
      <c r="B7" s="499" t="s">
        <v>159</v>
      </c>
      <c r="C7" s="501" t="s">
        <v>47</v>
      </c>
      <c r="D7" s="430" t="s">
        <v>104</v>
      </c>
      <c r="E7" s="431"/>
      <c r="F7" s="432" t="s">
        <v>105</v>
      </c>
      <c r="G7" s="433"/>
      <c r="H7" s="451" t="s">
        <v>45</v>
      </c>
      <c r="I7" s="451"/>
    </row>
    <row r="8" spans="1:217" ht="36.75" customHeight="1">
      <c r="A8" s="390"/>
      <c r="B8" s="500"/>
      <c r="C8" s="502"/>
      <c r="D8" s="452" t="s">
        <v>7</v>
      </c>
      <c r="E8" s="453" t="s">
        <v>51</v>
      </c>
      <c r="F8" s="454" t="s">
        <v>7</v>
      </c>
      <c r="G8" s="455" t="s">
        <v>51</v>
      </c>
      <c r="H8" s="456" t="s">
        <v>7</v>
      </c>
      <c r="I8" s="457" t="s">
        <v>51</v>
      </c>
    </row>
    <row r="9" spans="1:217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17" s="402" customFormat="1" ht="18" customHeight="1">
      <c r="A10" s="397"/>
      <c r="B10" s="398"/>
      <c r="C10" s="399" t="s">
        <v>52</v>
      </c>
      <c r="D10" s="458">
        <v>69645</v>
      </c>
      <c r="E10" s="459">
        <v>452.86142982267211</v>
      </c>
      <c r="F10" s="460">
        <v>12082</v>
      </c>
      <c r="G10" s="461">
        <v>672.37620840920465</v>
      </c>
      <c r="H10" s="462">
        <v>1649883</v>
      </c>
      <c r="I10" s="463">
        <v>1071.342099700403</v>
      </c>
      <c r="J10" s="428"/>
      <c r="K10" s="403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</row>
    <row r="11" spans="1:217" s="403" customFormat="1" ht="18" customHeight="1">
      <c r="B11" s="398">
        <v>4</v>
      </c>
      <c r="C11" s="404" t="s">
        <v>53</v>
      </c>
      <c r="D11" s="405">
        <v>5424</v>
      </c>
      <c r="E11" s="406">
        <v>404.78222160766961</v>
      </c>
      <c r="F11" s="405">
        <v>507</v>
      </c>
      <c r="G11" s="406">
        <v>655.35554240631166</v>
      </c>
      <c r="H11" s="405">
        <v>113741</v>
      </c>
      <c r="I11" s="406">
        <v>977.69039405315527</v>
      </c>
      <c r="J11" s="428"/>
      <c r="K11" s="428"/>
    </row>
    <row r="12" spans="1:217" s="403" customFormat="1" ht="18" customHeight="1">
      <c r="B12" s="398">
        <v>11</v>
      </c>
      <c r="C12" s="404" t="s">
        <v>54</v>
      </c>
      <c r="D12" s="405">
        <v>10533</v>
      </c>
      <c r="E12" s="406">
        <v>485.6885740055065</v>
      </c>
      <c r="F12" s="405">
        <v>2817</v>
      </c>
      <c r="G12" s="406">
        <v>691.80257720979773</v>
      </c>
      <c r="H12" s="405">
        <v>229998</v>
      </c>
      <c r="I12" s="406">
        <v>1186.1170798876519</v>
      </c>
      <c r="J12" s="428"/>
    </row>
    <row r="13" spans="1:217" s="403" customFormat="1" ht="18" customHeight="1">
      <c r="B13" s="398">
        <v>14</v>
      </c>
      <c r="C13" s="404" t="s">
        <v>55</v>
      </c>
      <c r="D13" s="405">
        <v>6936</v>
      </c>
      <c r="E13" s="406">
        <v>454.36946655132641</v>
      </c>
      <c r="F13" s="405">
        <v>1379</v>
      </c>
      <c r="G13" s="406">
        <v>648.32452501812907</v>
      </c>
      <c r="H13" s="405">
        <v>177777</v>
      </c>
      <c r="I13" s="406">
        <v>998.45488420886818</v>
      </c>
      <c r="J13" s="428"/>
    </row>
    <row r="14" spans="1:217" s="403" customFormat="1" ht="18" customHeight="1">
      <c r="B14" s="398">
        <v>18</v>
      </c>
      <c r="C14" s="404" t="s">
        <v>56</v>
      </c>
      <c r="D14" s="405">
        <v>7863</v>
      </c>
      <c r="E14" s="406">
        <v>434.68567086353812</v>
      </c>
      <c r="F14" s="405">
        <v>1489</v>
      </c>
      <c r="G14" s="406">
        <v>662.34456010745475</v>
      </c>
      <c r="H14" s="405">
        <v>196645</v>
      </c>
      <c r="I14" s="406">
        <v>1019.8867661013497</v>
      </c>
      <c r="J14" s="428"/>
    </row>
    <row r="15" spans="1:217" s="403" customFormat="1" ht="18" customHeight="1">
      <c r="B15" s="398">
        <v>21</v>
      </c>
      <c r="C15" s="404" t="s">
        <v>57</v>
      </c>
      <c r="D15" s="405">
        <v>4342</v>
      </c>
      <c r="E15" s="406">
        <v>457.84355135882078</v>
      </c>
      <c r="F15" s="405">
        <v>802</v>
      </c>
      <c r="G15" s="406">
        <v>699.88719451371571</v>
      </c>
      <c r="H15" s="405">
        <v>102845</v>
      </c>
      <c r="I15" s="406">
        <v>1085.0382689484188</v>
      </c>
      <c r="J15" s="428"/>
    </row>
    <row r="16" spans="1:217" s="403" customFormat="1" ht="18" customHeight="1">
      <c r="B16" s="398">
        <v>23</v>
      </c>
      <c r="C16" s="404" t="s">
        <v>58</v>
      </c>
      <c r="D16" s="405">
        <v>5537</v>
      </c>
      <c r="E16" s="406">
        <v>439.48166335560779</v>
      </c>
      <c r="F16" s="405">
        <v>816</v>
      </c>
      <c r="G16" s="406">
        <v>607.54438725490195</v>
      </c>
      <c r="H16" s="405">
        <v>147321</v>
      </c>
      <c r="I16" s="406">
        <v>987.81582231996845</v>
      </c>
      <c r="J16" s="428"/>
    </row>
    <row r="17" spans="1:217" s="403" customFormat="1" ht="18" customHeight="1">
      <c r="B17" s="398">
        <v>29</v>
      </c>
      <c r="C17" s="404" t="s">
        <v>59</v>
      </c>
      <c r="D17" s="405">
        <v>12834</v>
      </c>
      <c r="E17" s="406">
        <v>439.97333956677573</v>
      </c>
      <c r="F17" s="405">
        <v>1637</v>
      </c>
      <c r="G17" s="406">
        <v>668.19230299328046</v>
      </c>
      <c r="H17" s="405">
        <v>284938</v>
      </c>
      <c r="I17" s="406">
        <v>1088.1332737999144</v>
      </c>
      <c r="J17" s="428"/>
    </row>
    <row r="18" spans="1:217" s="403" customFormat="1" ht="18" customHeight="1">
      <c r="B18" s="398">
        <v>41</v>
      </c>
      <c r="C18" s="404" t="s">
        <v>60</v>
      </c>
      <c r="D18" s="405">
        <v>16176</v>
      </c>
      <c r="E18" s="406">
        <v>469.26392185954495</v>
      </c>
      <c r="F18" s="405">
        <v>2635</v>
      </c>
      <c r="G18" s="406">
        <v>687.44178747628075</v>
      </c>
      <c r="H18" s="405">
        <v>396618</v>
      </c>
      <c r="I18" s="406">
        <v>1105.2343485671345</v>
      </c>
      <c r="J18" s="428"/>
    </row>
    <row r="19" spans="1:217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  <c r="J19" s="428"/>
    </row>
    <row r="20" spans="1:217" s="402" customFormat="1" ht="18" customHeight="1">
      <c r="A20" s="397"/>
      <c r="B20" s="398"/>
      <c r="C20" s="399" t="s">
        <v>61</v>
      </c>
      <c r="D20" s="458">
        <v>9417</v>
      </c>
      <c r="E20" s="459">
        <v>495.48881490920672</v>
      </c>
      <c r="F20" s="460">
        <v>836</v>
      </c>
      <c r="G20" s="461">
        <v>745.77998803827757</v>
      </c>
      <c r="H20" s="462">
        <v>310710</v>
      </c>
      <c r="I20" s="463">
        <v>1269.6934217115647</v>
      </c>
      <c r="J20" s="428"/>
      <c r="K20" s="403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</row>
    <row r="21" spans="1:217" s="403" customFormat="1" ht="18" customHeight="1">
      <c r="B21" s="398">
        <v>22</v>
      </c>
      <c r="C21" s="404" t="s">
        <v>62</v>
      </c>
      <c r="D21" s="405">
        <v>1636</v>
      </c>
      <c r="E21" s="406">
        <v>476.14106968215157</v>
      </c>
      <c r="F21" s="405">
        <v>85</v>
      </c>
      <c r="G21" s="406">
        <v>692.22811764705887</v>
      </c>
      <c r="H21" s="405">
        <v>54258</v>
      </c>
      <c r="I21" s="406">
        <v>1150.6044915035575</v>
      </c>
      <c r="J21" s="428"/>
    </row>
    <row r="22" spans="1:217" s="403" customFormat="1" ht="18" customHeight="1">
      <c r="B22" s="398">
        <v>40</v>
      </c>
      <c r="C22" s="404" t="s">
        <v>63</v>
      </c>
      <c r="D22" s="405">
        <v>1045</v>
      </c>
      <c r="E22" s="406">
        <v>479.24016267942585</v>
      </c>
      <c r="F22" s="405">
        <v>103</v>
      </c>
      <c r="G22" s="406">
        <v>716.15475728155343</v>
      </c>
      <c r="H22" s="405">
        <v>35966</v>
      </c>
      <c r="I22" s="406">
        <v>1160.4025415670353</v>
      </c>
      <c r="J22" s="428"/>
    </row>
    <row r="23" spans="1:217" s="403" customFormat="1" ht="18" customHeight="1">
      <c r="B23" s="398">
        <v>50</v>
      </c>
      <c r="C23" s="404" t="s">
        <v>64</v>
      </c>
      <c r="D23" s="405">
        <v>6736</v>
      </c>
      <c r="E23" s="406">
        <v>502.70864162707835</v>
      </c>
      <c r="F23" s="405">
        <v>648</v>
      </c>
      <c r="G23" s="406">
        <v>757.51348765432101</v>
      </c>
      <c r="H23" s="405">
        <v>220486</v>
      </c>
      <c r="I23" s="406">
        <v>1316.8269493301173</v>
      </c>
      <c r="J23" s="428"/>
    </row>
    <row r="24" spans="1:217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  <c r="J24" s="428"/>
    </row>
    <row r="25" spans="1:217" s="402" customFormat="1" ht="18" customHeight="1">
      <c r="A25" s="397"/>
      <c r="B25" s="398">
        <v>33</v>
      </c>
      <c r="C25" s="399" t="s">
        <v>65</v>
      </c>
      <c r="D25" s="458">
        <v>8730</v>
      </c>
      <c r="E25" s="459">
        <v>582.76960366552123</v>
      </c>
      <c r="F25" s="460">
        <v>1971</v>
      </c>
      <c r="G25" s="461">
        <v>954.79771182141042</v>
      </c>
      <c r="H25" s="462">
        <v>300124</v>
      </c>
      <c r="I25" s="463">
        <v>1403.5731041169638</v>
      </c>
      <c r="J25" s="428"/>
      <c r="K25" s="40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</row>
    <row r="26" spans="1:217" s="402" customFormat="1" ht="18" hidden="1" customHeight="1">
      <c r="A26" s="397"/>
      <c r="B26" s="398"/>
      <c r="C26" s="399"/>
      <c r="D26" s="458"/>
      <c r="E26" s="459"/>
      <c r="F26" s="460"/>
      <c r="G26" s="461"/>
      <c r="H26" s="462"/>
      <c r="I26" s="463"/>
      <c r="J26" s="428"/>
      <c r="K26" s="403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</row>
    <row r="27" spans="1:217" s="402" customFormat="1" ht="18" customHeight="1">
      <c r="A27" s="397"/>
      <c r="B27" s="398">
        <v>7</v>
      </c>
      <c r="C27" s="399" t="s">
        <v>208</v>
      </c>
      <c r="D27" s="458">
        <v>5973</v>
      </c>
      <c r="E27" s="459">
        <v>415.99669345387576</v>
      </c>
      <c r="F27" s="460">
        <v>118</v>
      </c>
      <c r="G27" s="461">
        <v>693.60576271186437</v>
      </c>
      <c r="H27" s="462">
        <v>205675</v>
      </c>
      <c r="I27" s="463">
        <v>1118.6655536647627</v>
      </c>
      <c r="J27" s="428"/>
      <c r="K27" s="403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</row>
    <row r="28" spans="1:217" s="402" customFormat="1" ht="18" hidden="1" customHeight="1">
      <c r="A28" s="397"/>
      <c r="B28" s="398"/>
      <c r="C28" s="399"/>
      <c r="D28" s="458"/>
      <c r="E28" s="459"/>
      <c r="F28" s="460"/>
      <c r="G28" s="461"/>
      <c r="H28" s="462"/>
      <c r="I28" s="463"/>
      <c r="J28" s="428"/>
      <c r="K28" s="403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</row>
    <row r="29" spans="1:217" s="402" customFormat="1" ht="18" customHeight="1">
      <c r="A29" s="397"/>
      <c r="B29" s="398"/>
      <c r="C29" s="399" t="s">
        <v>66</v>
      </c>
      <c r="D29" s="458">
        <v>16499</v>
      </c>
      <c r="E29" s="459">
        <v>450.60422389235703</v>
      </c>
      <c r="F29" s="460">
        <v>2533</v>
      </c>
      <c r="G29" s="461">
        <v>684.64632846427151</v>
      </c>
      <c r="H29" s="462">
        <v>356925</v>
      </c>
      <c r="I29" s="463">
        <v>1089.311349162989</v>
      </c>
      <c r="J29" s="428"/>
      <c r="K29" s="429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</row>
    <row r="30" spans="1:217" s="403" customFormat="1" ht="18" customHeight="1">
      <c r="B30" s="398">
        <v>35</v>
      </c>
      <c r="C30" s="404" t="s">
        <v>67</v>
      </c>
      <c r="D30" s="405">
        <v>9206</v>
      </c>
      <c r="E30" s="406">
        <v>456.09026721703236</v>
      </c>
      <c r="F30" s="405">
        <v>1696</v>
      </c>
      <c r="G30" s="406">
        <v>672.68031839622631</v>
      </c>
      <c r="H30" s="405">
        <v>187383</v>
      </c>
      <c r="I30" s="406">
        <v>1107.6567311869269</v>
      </c>
      <c r="J30" s="428"/>
    </row>
    <row r="31" spans="1:217" s="403" customFormat="1" ht="18" customHeight="1">
      <c r="B31" s="398">
        <v>38</v>
      </c>
      <c r="C31" s="404" t="s">
        <v>68</v>
      </c>
      <c r="D31" s="405">
        <v>7293</v>
      </c>
      <c r="E31" s="406">
        <v>443.67915672562731</v>
      </c>
      <c r="F31" s="405">
        <v>837</v>
      </c>
      <c r="G31" s="406">
        <v>708.89286738351268</v>
      </c>
      <c r="H31" s="405">
        <v>169542</v>
      </c>
      <c r="I31" s="406">
        <v>1069.0354722723571</v>
      </c>
      <c r="J31" s="428"/>
    </row>
    <row r="32" spans="1:217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  <c r="J32" s="428"/>
    </row>
    <row r="33" spans="1:217" s="402" customFormat="1" ht="18" customHeight="1">
      <c r="A33" s="397"/>
      <c r="B33" s="398">
        <v>39</v>
      </c>
      <c r="C33" s="399" t="s">
        <v>69</v>
      </c>
      <c r="D33" s="458">
        <v>4561</v>
      </c>
      <c r="E33" s="459">
        <v>527.0283227362421</v>
      </c>
      <c r="F33" s="460">
        <v>1351</v>
      </c>
      <c r="G33" s="461">
        <v>780.7584678016284</v>
      </c>
      <c r="H33" s="462">
        <v>145534</v>
      </c>
      <c r="I33" s="463">
        <v>1267.2807425756191</v>
      </c>
      <c r="J33" s="428"/>
      <c r="K33" s="40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</row>
    <row r="34" spans="1:217" s="402" customFormat="1" ht="18" hidden="1" customHeight="1">
      <c r="A34" s="397"/>
      <c r="B34" s="398"/>
      <c r="C34" s="399"/>
      <c r="D34" s="458"/>
      <c r="E34" s="459"/>
      <c r="F34" s="460"/>
      <c r="G34" s="461"/>
      <c r="H34" s="462"/>
      <c r="I34" s="463"/>
      <c r="J34" s="428"/>
      <c r="K34" s="403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</row>
    <row r="35" spans="1:217" s="402" customFormat="1" ht="18" customHeight="1">
      <c r="A35" s="397"/>
      <c r="B35" s="398"/>
      <c r="C35" s="399" t="s">
        <v>70</v>
      </c>
      <c r="D35" s="458">
        <v>19093</v>
      </c>
      <c r="E35" s="459">
        <v>516.52453202744459</v>
      </c>
      <c r="F35" s="460">
        <v>3917</v>
      </c>
      <c r="G35" s="461">
        <v>717.10281848353316</v>
      </c>
      <c r="H35" s="462">
        <v>623000</v>
      </c>
      <c r="I35" s="463">
        <v>1196.8097458587476</v>
      </c>
      <c r="J35" s="428"/>
      <c r="K35" s="403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</row>
    <row r="36" spans="1:217" s="403" customFormat="1" ht="18" customHeight="1">
      <c r="B36" s="398">
        <v>5</v>
      </c>
      <c r="C36" s="404" t="s">
        <v>71</v>
      </c>
      <c r="D36" s="405">
        <v>1284</v>
      </c>
      <c r="E36" s="406">
        <v>512.06138629283487</v>
      </c>
      <c r="F36" s="405">
        <v>231</v>
      </c>
      <c r="G36" s="406">
        <v>652.04852813852801</v>
      </c>
      <c r="H36" s="405">
        <v>39273</v>
      </c>
      <c r="I36" s="406">
        <v>1048.0813670969876</v>
      </c>
      <c r="J36" s="428"/>
    </row>
    <row r="37" spans="1:217" s="403" customFormat="1" ht="18" customHeight="1">
      <c r="B37" s="398">
        <v>9</v>
      </c>
      <c r="C37" s="404" t="s">
        <v>72</v>
      </c>
      <c r="D37" s="405">
        <v>2866</v>
      </c>
      <c r="E37" s="406">
        <v>512.27172714584788</v>
      </c>
      <c r="F37" s="405">
        <v>330</v>
      </c>
      <c r="G37" s="406">
        <v>741.54245454545446</v>
      </c>
      <c r="H37" s="405">
        <v>92711</v>
      </c>
      <c r="I37" s="406">
        <v>1287.1471624726294</v>
      </c>
      <c r="J37" s="428"/>
    </row>
    <row r="38" spans="1:217" s="403" customFormat="1" ht="18" customHeight="1">
      <c r="B38" s="398">
        <v>24</v>
      </c>
      <c r="C38" s="404" t="s">
        <v>73</v>
      </c>
      <c r="D38" s="405">
        <v>4066</v>
      </c>
      <c r="E38" s="406">
        <v>525.53947122479087</v>
      </c>
      <c r="F38" s="405">
        <v>1080</v>
      </c>
      <c r="G38" s="406">
        <v>789.32756481481499</v>
      </c>
      <c r="H38" s="405">
        <v>140089</v>
      </c>
      <c r="I38" s="406">
        <v>1194.761269050389</v>
      </c>
      <c r="J38" s="423"/>
    </row>
    <row r="39" spans="1:217" s="403" customFormat="1" ht="18" customHeight="1">
      <c r="B39" s="398">
        <v>34</v>
      </c>
      <c r="C39" s="404" t="s">
        <v>74</v>
      </c>
      <c r="D39" s="405">
        <v>1359</v>
      </c>
      <c r="E39" s="406">
        <v>538.72058130978667</v>
      </c>
      <c r="F39" s="405">
        <v>307</v>
      </c>
      <c r="G39" s="406">
        <v>739.58498371335509</v>
      </c>
      <c r="H39" s="405">
        <v>43498</v>
      </c>
      <c r="I39" s="406">
        <v>1226.5052889788035</v>
      </c>
      <c r="J39" s="423"/>
    </row>
    <row r="40" spans="1:217" s="403" customFormat="1" ht="18" customHeight="1">
      <c r="B40" s="398">
        <v>37</v>
      </c>
      <c r="C40" s="404" t="s">
        <v>75</v>
      </c>
      <c r="D40" s="405">
        <v>2538</v>
      </c>
      <c r="E40" s="406">
        <v>523.98237588652489</v>
      </c>
      <c r="F40" s="405">
        <v>645</v>
      </c>
      <c r="G40" s="406">
        <v>666.61759689922485</v>
      </c>
      <c r="H40" s="405">
        <v>81689</v>
      </c>
      <c r="I40" s="406">
        <v>1113.0064352605616</v>
      </c>
      <c r="J40" s="423"/>
    </row>
    <row r="41" spans="1:217" s="403" customFormat="1" ht="18" customHeight="1">
      <c r="B41" s="398">
        <v>40</v>
      </c>
      <c r="C41" s="404" t="s">
        <v>76</v>
      </c>
      <c r="D41" s="405">
        <v>1118</v>
      </c>
      <c r="E41" s="406">
        <v>485.09136851520566</v>
      </c>
      <c r="F41" s="405">
        <v>134</v>
      </c>
      <c r="G41" s="406">
        <v>677.29783582089556</v>
      </c>
      <c r="H41" s="405">
        <v>34956</v>
      </c>
      <c r="I41" s="406">
        <v>1142.7250929740248</v>
      </c>
      <c r="J41" s="423"/>
    </row>
    <row r="42" spans="1:217" s="403" customFormat="1" ht="18" customHeight="1">
      <c r="B42" s="398">
        <v>42</v>
      </c>
      <c r="C42" s="404" t="s">
        <v>77</v>
      </c>
      <c r="D42" s="405">
        <v>701</v>
      </c>
      <c r="E42" s="406">
        <v>506.18804564907271</v>
      </c>
      <c r="F42" s="405">
        <v>79</v>
      </c>
      <c r="G42" s="406">
        <v>686.62949367088606</v>
      </c>
      <c r="H42" s="405">
        <v>22660</v>
      </c>
      <c r="I42" s="406">
        <v>1148.9339382171222</v>
      </c>
      <c r="J42" s="423"/>
    </row>
    <row r="43" spans="1:217" s="403" customFormat="1" ht="18" customHeight="1">
      <c r="B43" s="398">
        <v>47</v>
      </c>
      <c r="C43" s="404" t="s">
        <v>78</v>
      </c>
      <c r="D43" s="405">
        <v>3566</v>
      </c>
      <c r="E43" s="406">
        <v>518.44376892877176</v>
      </c>
      <c r="F43" s="405">
        <v>690</v>
      </c>
      <c r="G43" s="406">
        <v>731.29643478260869</v>
      </c>
      <c r="H43" s="405">
        <v>120388</v>
      </c>
      <c r="I43" s="406">
        <v>1320.0433265774002</v>
      </c>
      <c r="J43" s="423"/>
    </row>
    <row r="44" spans="1:217" s="403" customFormat="1" ht="18" customHeight="1">
      <c r="B44" s="398">
        <v>49</v>
      </c>
      <c r="C44" s="404" t="s">
        <v>79</v>
      </c>
      <c r="D44" s="405">
        <v>1595</v>
      </c>
      <c r="E44" s="406">
        <v>496.28389968652027</v>
      </c>
      <c r="F44" s="405">
        <v>421</v>
      </c>
      <c r="G44" s="406">
        <v>604.4385510688835</v>
      </c>
      <c r="H44" s="405">
        <v>47736</v>
      </c>
      <c r="I44" s="406">
        <v>1017.6247067202946</v>
      </c>
      <c r="J44" s="423"/>
    </row>
    <row r="45" spans="1:217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  <c r="J45" s="423"/>
    </row>
    <row r="46" spans="1:217" s="402" customFormat="1" ht="18" customHeight="1">
      <c r="A46" s="397"/>
      <c r="B46" s="398"/>
      <c r="C46" s="399" t="s">
        <v>80</v>
      </c>
      <c r="D46" s="458">
        <v>14754</v>
      </c>
      <c r="E46" s="459">
        <v>475.7533706113594</v>
      </c>
      <c r="F46" s="460">
        <v>2643</v>
      </c>
      <c r="G46" s="461">
        <v>639.39807037457399</v>
      </c>
      <c r="H46" s="462">
        <v>389224</v>
      </c>
      <c r="I46" s="463">
        <v>1111.2390552740837</v>
      </c>
      <c r="J46" s="423"/>
      <c r="K46" s="403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</row>
    <row r="47" spans="1:217" s="403" customFormat="1" ht="18" customHeight="1">
      <c r="B47" s="398">
        <v>2</v>
      </c>
      <c r="C47" s="404" t="s">
        <v>81</v>
      </c>
      <c r="D47" s="405">
        <v>2930</v>
      </c>
      <c r="E47" s="406">
        <v>475.4658532423208</v>
      </c>
      <c r="F47" s="405">
        <v>749</v>
      </c>
      <c r="G47" s="406">
        <v>606.64173564753003</v>
      </c>
      <c r="H47" s="405">
        <v>74402</v>
      </c>
      <c r="I47" s="406">
        <v>1076.2927049004065</v>
      </c>
      <c r="J47" s="423"/>
    </row>
    <row r="48" spans="1:217" s="403" customFormat="1" ht="18" customHeight="1">
      <c r="B48" s="398">
        <v>13</v>
      </c>
      <c r="C48" s="404" t="s">
        <v>82</v>
      </c>
      <c r="D48" s="405">
        <v>4032</v>
      </c>
      <c r="E48" s="406">
        <v>501.16595486111106</v>
      </c>
      <c r="F48" s="405">
        <v>874</v>
      </c>
      <c r="G48" s="406">
        <v>675.80711670480559</v>
      </c>
      <c r="H48" s="405">
        <v>101973</v>
      </c>
      <c r="I48" s="406">
        <v>1115.4870764810294</v>
      </c>
      <c r="J48" s="423"/>
    </row>
    <row r="49" spans="1:217" s="403" customFormat="1" ht="18" customHeight="1">
      <c r="B49" s="398">
        <v>16</v>
      </c>
      <c r="C49" s="404" t="s">
        <v>83</v>
      </c>
      <c r="D49" s="405">
        <v>1625</v>
      </c>
      <c r="E49" s="406">
        <v>491.43286153846151</v>
      </c>
      <c r="F49" s="405">
        <v>330</v>
      </c>
      <c r="G49" s="406">
        <v>612.78415151515139</v>
      </c>
      <c r="H49" s="405">
        <v>45138</v>
      </c>
      <c r="I49" s="406">
        <v>1018.7934963888517</v>
      </c>
      <c r="J49" s="423"/>
    </row>
    <row r="50" spans="1:217" s="403" customFormat="1" ht="18" customHeight="1">
      <c r="B50" s="398">
        <v>19</v>
      </c>
      <c r="C50" s="404" t="s">
        <v>84</v>
      </c>
      <c r="D50" s="405">
        <v>1575</v>
      </c>
      <c r="E50" s="406">
        <v>478.08568253968252</v>
      </c>
      <c r="F50" s="405">
        <v>117</v>
      </c>
      <c r="G50" s="406">
        <v>737.93008547008549</v>
      </c>
      <c r="H50" s="405">
        <v>44769</v>
      </c>
      <c r="I50" s="406">
        <v>1268.8852319685495</v>
      </c>
      <c r="J50" s="423"/>
    </row>
    <row r="51" spans="1:217" s="403" customFormat="1" ht="18" customHeight="1">
      <c r="B51" s="398">
        <v>45</v>
      </c>
      <c r="C51" s="404" t="s">
        <v>85</v>
      </c>
      <c r="D51" s="405">
        <v>4592</v>
      </c>
      <c r="E51" s="406">
        <v>447.27478222996513</v>
      </c>
      <c r="F51" s="405">
        <v>573</v>
      </c>
      <c r="G51" s="406">
        <v>621.88905759162299</v>
      </c>
      <c r="H51" s="405">
        <v>122942</v>
      </c>
      <c r="I51" s="406">
        <v>1105.3992352491414</v>
      </c>
      <c r="J51" s="423"/>
    </row>
    <row r="52" spans="1:217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  <c r="J52" s="423"/>
    </row>
    <row r="53" spans="1:217" s="402" customFormat="1" ht="18" customHeight="1">
      <c r="A53" s="397"/>
      <c r="B53" s="398"/>
      <c r="C53" s="399" t="s">
        <v>86</v>
      </c>
      <c r="D53" s="458">
        <v>50611</v>
      </c>
      <c r="E53" s="459">
        <v>474.65085673075066</v>
      </c>
      <c r="F53" s="460">
        <v>1350</v>
      </c>
      <c r="G53" s="461">
        <v>781.21514074074071</v>
      </c>
      <c r="H53" s="462">
        <v>1776428</v>
      </c>
      <c r="I53" s="463">
        <v>1247.2957299648513</v>
      </c>
      <c r="J53" s="423"/>
      <c r="K53" s="403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</row>
    <row r="54" spans="1:217" s="403" customFormat="1" ht="18" customHeight="1">
      <c r="B54" s="398">
        <v>8</v>
      </c>
      <c r="C54" s="404" t="s">
        <v>87</v>
      </c>
      <c r="D54" s="405">
        <v>37245</v>
      </c>
      <c r="E54" s="406">
        <v>491.9546814337495</v>
      </c>
      <c r="F54" s="405">
        <v>1055</v>
      </c>
      <c r="G54" s="406">
        <v>796.80106161137439</v>
      </c>
      <c r="H54" s="405">
        <v>1329853</v>
      </c>
      <c r="I54" s="406">
        <v>1286.2435540018339</v>
      </c>
      <c r="J54" s="423"/>
    </row>
    <row r="55" spans="1:217" s="403" customFormat="1" ht="18" customHeight="1">
      <c r="B55" s="398">
        <v>17</v>
      </c>
      <c r="C55" s="404" t="s">
        <v>212</v>
      </c>
      <c r="D55" s="405">
        <v>4643</v>
      </c>
      <c r="E55" s="406">
        <v>407.76926340727988</v>
      </c>
      <c r="F55" s="405">
        <v>58</v>
      </c>
      <c r="G55" s="406">
        <v>835.74465517241367</v>
      </c>
      <c r="H55" s="405">
        <v>165924</v>
      </c>
      <c r="I55" s="406">
        <v>1121.8360454786525</v>
      </c>
      <c r="J55" s="423"/>
    </row>
    <row r="56" spans="1:217" s="403" customFormat="1" ht="18" customHeight="1">
      <c r="B56" s="398">
        <v>25</v>
      </c>
      <c r="C56" s="404" t="s">
        <v>209</v>
      </c>
      <c r="D56" s="405">
        <v>3206</v>
      </c>
      <c r="E56" s="406">
        <v>433.19648159700557</v>
      </c>
      <c r="F56" s="405">
        <v>60</v>
      </c>
      <c r="G56" s="406">
        <v>731.375</v>
      </c>
      <c r="H56" s="405">
        <v>101982</v>
      </c>
      <c r="I56" s="406">
        <v>1075.7156637445821</v>
      </c>
      <c r="J56" s="423"/>
    </row>
    <row r="57" spans="1:217" s="403" customFormat="1" ht="18" customHeight="1">
      <c r="B57" s="398">
        <v>43</v>
      </c>
      <c r="C57" s="404" t="s">
        <v>88</v>
      </c>
      <c r="D57" s="405">
        <v>5517</v>
      </c>
      <c r="E57" s="406">
        <v>438.20949610295452</v>
      </c>
      <c r="F57" s="405">
        <v>177</v>
      </c>
      <c r="G57" s="406">
        <v>687.34254237288133</v>
      </c>
      <c r="H57" s="405">
        <v>178669</v>
      </c>
      <c r="I57" s="406">
        <v>1171.848788206124</v>
      </c>
      <c r="J57" s="423"/>
    </row>
    <row r="58" spans="1:217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  <c r="J58" s="423"/>
    </row>
    <row r="59" spans="1:217" s="402" customFormat="1" ht="18" customHeight="1">
      <c r="A59" s="397"/>
      <c r="B59" s="398"/>
      <c r="C59" s="399" t="s">
        <v>89</v>
      </c>
      <c r="D59" s="458">
        <v>37560</v>
      </c>
      <c r="E59" s="459">
        <v>450.9683224174654</v>
      </c>
      <c r="F59" s="460">
        <v>2639</v>
      </c>
      <c r="G59" s="461">
        <v>691.41672603258814</v>
      </c>
      <c r="H59" s="462">
        <v>1036556</v>
      </c>
      <c r="I59" s="463">
        <v>1105.0690144767868</v>
      </c>
      <c r="J59" s="423"/>
      <c r="K59" s="403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</row>
    <row r="60" spans="1:217" s="403" customFormat="1" ht="18" customHeight="1">
      <c r="B60" s="398">
        <v>3</v>
      </c>
      <c r="C60" s="404" t="s">
        <v>213</v>
      </c>
      <c r="D60" s="405">
        <v>12419</v>
      </c>
      <c r="E60" s="406">
        <v>422.9702206296804</v>
      </c>
      <c r="F60" s="405">
        <v>1254</v>
      </c>
      <c r="G60" s="406">
        <v>674.63327751196186</v>
      </c>
      <c r="H60" s="405">
        <v>337741</v>
      </c>
      <c r="I60" s="406">
        <v>1036.1144644860992</v>
      </c>
      <c r="J60" s="423"/>
    </row>
    <row r="61" spans="1:217" s="403" customFormat="1" ht="18" customHeight="1">
      <c r="B61" s="398">
        <v>12</v>
      </c>
      <c r="C61" s="404" t="s">
        <v>211</v>
      </c>
      <c r="D61" s="405">
        <v>4537</v>
      </c>
      <c r="E61" s="406">
        <v>444.00859158033944</v>
      </c>
      <c r="F61" s="405">
        <v>250</v>
      </c>
      <c r="G61" s="406">
        <v>656.64756000000011</v>
      </c>
      <c r="H61" s="405">
        <v>137101</v>
      </c>
      <c r="I61" s="406">
        <v>1076.5668334293696</v>
      </c>
      <c r="J61" s="423"/>
    </row>
    <row r="62" spans="1:217" s="403" customFormat="1" ht="18" customHeight="1">
      <c r="B62" s="398">
        <v>46</v>
      </c>
      <c r="C62" s="404" t="s">
        <v>90</v>
      </c>
      <c r="D62" s="405">
        <v>20604</v>
      </c>
      <c r="E62" s="406">
        <v>469.37662783925447</v>
      </c>
      <c r="F62" s="405">
        <v>1135</v>
      </c>
      <c r="G62" s="406">
        <v>717.61825550660785</v>
      </c>
      <c r="H62" s="405">
        <v>561714</v>
      </c>
      <c r="I62" s="406">
        <v>1153.4859244918246</v>
      </c>
      <c r="J62" s="423"/>
    </row>
    <row r="63" spans="1:217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  <c r="J63" s="423"/>
    </row>
    <row r="64" spans="1:217" s="402" customFormat="1" ht="18" customHeight="1">
      <c r="A64" s="397"/>
      <c r="B64" s="398"/>
      <c r="C64" s="399" t="s">
        <v>91</v>
      </c>
      <c r="D64" s="458">
        <v>9360</v>
      </c>
      <c r="E64" s="459">
        <v>471.82424893162391</v>
      </c>
      <c r="F64" s="460">
        <v>2106</v>
      </c>
      <c r="G64" s="461">
        <v>623.25980531813877</v>
      </c>
      <c r="H64" s="462">
        <v>236872</v>
      </c>
      <c r="I64" s="463">
        <v>1002.445137500422</v>
      </c>
      <c r="J64" s="423"/>
      <c r="K64" s="403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</row>
    <row r="65" spans="1:217" s="403" customFormat="1" ht="18" customHeight="1">
      <c r="B65" s="398">
        <v>6</v>
      </c>
      <c r="C65" s="404" t="s">
        <v>92</v>
      </c>
      <c r="D65" s="405">
        <v>6030</v>
      </c>
      <c r="E65" s="406">
        <v>470.55743283582092</v>
      </c>
      <c r="F65" s="405">
        <v>1469</v>
      </c>
      <c r="G65" s="406">
        <v>621.13958475153163</v>
      </c>
      <c r="H65" s="405">
        <v>138890</v>
      </c>
      <c r="I65" s="406">
        <v>1008.5848946648421</v>
      </c>
      <c r="J65" s="423"/>
    </row>
    <row r="66" spans="1:217" s="403" customFormat="1" ht="18" customHeight="1">
      <c r="B66" s="398">
        <v>10</v>
      </c>
      <c r="C66" s="404" t="s">
        <v>93</v>
      </c>
      <c r="D66" s="405">
        <v>3330</v>
      </c>
      <c r="E66" s="406">
        <v>474.11821321321327</v>
      </c>
      <c r="F66" s="405">
        <v>637</v>
      </c>
      <c r="G66" s="406">
        <v>628.14929356357925</v>
      </c>
      <c r="H66" s="405">
        <v>97982</v>
      </c>
      <c r="I66" s="406">
        <v>993.74199944887857</v>
      </c>
      <c r="J66" s="423"/>
    </row>
    <row r="67" spans="1:217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  <c r="J67" s="423"/>
    </row>
    <row r="68" spans="1:217" s="402" customFormat="1" ht="18" customHeight="1">
      <c r="A68" s="397"/>
      <c r="B68" s="398"/>
      <c r="C68" s="399" t="s">
        <v>94</v>
      </c>
      <c r="D68" s="458">
        <v>23301</v>
      </c>
      <c r="E68" s="459">
        <v>473.40873953907561</v>
      </c>
      <c r="F68" s="460">
        <v>6877</v>
      </c>
      <c r="G68" s="461">
        <v>623.54694488875953</v>
      </c>
      <c r="H68" s="462">
        <v>775384</v>
      </c>
      <c r="I68" s="463">
        <v>1025.4713894663807</v>
      </c>
      <c r="J68" s="423"/>
      <c r="K68" s="403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</row>
    <row r="69" spans="1:217" s="403" customFormat="1" ht="18" customHeight="1">
      <c r="B69" s="398">
        <v>15</v>
      </c>
      <c r="C69" s="404" t="s">
        <v>203</v>
      </c>
      <c r="D69" s="405">
        <v>9148</v>
      </c>
      <c r="E69" s="406">
        <v>490.19733493659822</v>
      </c>
      <c r="F69" s="405">
        <v>2457</v>
      </c>
      <c r="G69" s="406">
        <v>645.90848595848604</v>
      </c>
      <c r="H69" s="405">
        <v>305733</v>
      </c>
      <c r="I69" s="406">
        <v>1075.3839065459083</v>
      </c>
      <c r="J69" s="423"/>
    </row>
    <row r="70" spans="1:217" s="403" customFormat="1" ht="18" customHeight="1">
      <c r="B70" s="398">
        <v>27</v>
      </c>
      <c r="C70" s="404" t="s">
        <v>95</v>
      </c>
      <c r="D70" s="405">
        <v>3001</v>
      </c>
      <c r="E70" s="406">
        <v>468.22994668443852</v>
      </c>
      <c r="F70" s="405">
        <v>1048</v>
      </c>
      <c r="G70" s="406">
        <v>575.6706106870231</v>
      </c>
      <c r="H70" s="405">
        <v>113252</v>
      </c>
      <c r="I70" s="406">
        <v>927.09763456715996</v>
      </c>
      <c r="J70" s="423"/>
    </row>
    <row r="71" spans="1:217" s="403" customFormat="1" ht="18" customHeight="1">
      <c r="B71" s="398">
        <v>32</v>
      </c>
      <c r="C71" s="404" t="s">
        <v>210</v>
      </c>
      <c r="D71" s="405">
        <v>2826</v>
      </c>
      <c r="E71" s="406">
        <v>449.27152158527957</v>
      </c>
      <c r="F71" s="405">
        <v>1202</v>
      </c>
      <c r="G71" s="406">
        <v>584.46813643926782</v>
      </c>
      <c r="H71" s="405">
        <v>107628</v>
      </c>
      <c r="I71" s="406">
        <v>887.72152674025381</v>
      </c>
      <c r="J71" s="423"/>
    </row>
    <row r="72" spans="1:217" s="403" customFormat="1" ht="18" customHeight="1">
      <c r="B72" s="398">
        <v>36</v>
      </c>
      <c r="C72" s="404" t="s">
        <v>96</v>
      </c>
      <c r="D72" s="405">
        <v>8326</v>
      </c>
      <c r="E72" s="406">
        <v>465.02191088157588</v>
      </c>
      <c r="F72" s="405">
        <v>2170</v>
      </c>
      <c r="G72" s="406">
        <v>642.99617050691245</v>
      </c>
      <c r="H72" s="405">
        <v>248771</v>
      </c>
      <c r="I72" s="406">
        <v>1068.5104218739318</v>
      </c>
      <c r="J72" s="423"/>
    </row>
    <row r="73" spans="1:217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  <c r="J73" s="423"/>
    </row>
    <row r="74" spans="1:217" s="402" customFormat="1" ht="18" customHeight="1">
      <c r="A74" s="397"/>
      <c r="B74" s="398">
        <v>28</v>
      </c>
      <c r="C74" s="399" t="s">
        <v>97</v>
      </c>
      <c r="D74" s="458">
        <v>35826</v>
      </c>
      <c r="E74" s="459">
        <v>516.29849159828063</v>
      </c>
      <c r="F74" s="460">
        <v>2739</v>
      </c>
      <c r="G74" s="461">
        <v>808.31727637824019</v>
      </c>
      <c r="H74" s="462">
        <v>1236881</v>
      </c>
      <c r="I74" s="463">
        <v>1396.7033547770575</v>
      </c>
      <c r="J74" s="423"/>
      <c r="K74" s="403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</row>
    <row r="75" spans="1:217" s="402" customFormat="1" ht="18" hidden="1" customHeight="1">
      <c r="A75" s="397"/>
      <c r="B75" s="398"/>
      <c r="C75" s="399"/>
      <c r="D75" s="458"/>
      <c r="E75" s="459"/>
      <c r="F75" s="460"/>
      <c r="G75" s="461"/>
      <c r="H75" s="462"/>
      <c r="I75" s="463"/>
      <c r="J75" s="423"/>
      <c r="K75" s="403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</row>
    <row r="76" spans="1:217" s="402" customFormat="1" ht="18" customHeight="1">
      <c r="A76" s="397"/>
      <c r="B76" s="398">
        <v>30</v>
      </c>
      <c r="C76" s="399" t="s">
        <v>98</v>
      </c>
      <c r="D76" s="458">
        <v>11849</v>
      </c>
      <c r="E76" s="459">
        <v>437.68587306945733</v>
      </c>
      <c r="F76" s="460">
        <v>1513</v>
      </c>
      <c r="G76" s="461">
        <v>658.96535360211499</v>
      </c>
      <c r="H76" s="462">
        <v>259409</v>
      </c>
      <c r="I76" s="463">
        <v>1061.1068694609676</v>
      </c>
      <c r="J76" s="423"/>
      <c r="K76" s="403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</row>
    <row r="77" spans="1:217" s="402" customFormat="1" ht="18" hidden="1" customHeight="1">
      <c r="A77" s="397"/>
      <c r="B77" s="398"/>
      <c r="C77" s="399"/>
      <c r="D77" s="458"/>
      <c r="E77" s="459"/>
      <c r="F77" s="460"/>
      <c r="G77" s="461"/>
      <c r="H77" s="462"/>
      <c r="I77" s="463"/>
      <c r="J77" s="423"/>
      <c r="K77" s="403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</row>
    <row r="78" spans="1:217" s="402" customFormat="1" ht="18" customHeight="1">
      <c r="A78" s="397"/>
      <c r="B78" s="398">
        <v>31</v>
      </c>
      <c r="C78" s="399" t="s">
        <v>99</v>
      </c>
      <c r="D78" s="458">
        <v>4252</v>
      </c>
      <c r="E78" s="459">
        <v>509.28017638758223</v>
      </c>
      <c r="F78" s="460">
        <v>377</v>
      </c>
      <c r="G78" s="461">
        <v>775.80875331564994</v>
      </c>
      <c r="H78" s="462">
        <v>143570</v>
      </c>
      <c r="I78" s="463">
        <v>1376.1974316361352</v>
      </c>
      <c r="J78" s="423"/>
      <c r="K78" s="403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</row>
    <row r="79" spans="1:217" s="402" customFormat="1" ht="18" hidden="1" customHeight="1">
      <c r="A79" s="397"/>
      <c r="B79" s="398"/>
      <c r="C79" s="399"/>
      <c r="D79" s="458"/>
      <c r="E79" s="459"/>
      <c r="F79" s="460"/>
      <c r="G79" s="461"/>
      <c r="H79" s="462"/>
      <c r="I79" s="463"/>
      <c r="J79" s="423"/>
      <c r="K79" s="403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</row>
    <row r="80" spans="1:217" s="402" customFormat="1" ht="18" customHeight="1">
      <c r="A80" s="397"/>
      <c r="B80" s="398"/>
      <c r="C80" s="399" t="s">
        <v>100</v>
      </c>
      <c r="D80" s="458">
        <v>15867</v>
      </c>
      <c r="E80" s="459">
        <v>579.48851074557251</v>
      </c>
      <c r="F80" s="460">
        <v>2230</v>
      </c>
      <c r="G80" s="461">
        <v>889.3419327354261</v>
      </c>
      <c r="H80" s="462">
        <v>575218</v>
      </c>
      <c r="I80" s="463">
        <v>1485.2105532163457</v>
      </c>
      <c r="J80" s="423"/>
      <c r="K80" s="403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</row>
    <row r="81" spans="1:217" s="403" customFormat="1" ht="18" customHeight="1">
      <c r="B81" s="398">
        <v>1</v>
      </c>
      <c r="C81" s="404" t="s">
        <v>205</v>
      </c>
      <c r="D81" s="405">
        <v>2041</v>
      </c>
      <c r="E81" s="406">
        <v>539.42833414992651</v>
      </c>
      <c r="F81" s="405">
        <v>153</v>
      </c>
      <c r="G81" s="406">
        <v>822.2693464052287</v>
      </c>
      <c r="H81" s="405">
        <v>81866</v>
      </c>
      <c r="I81" s="406">
        <v>1508.5203074536439</v>
      </c>
      <c r="J81" s="423"/>
    </row>
    <row r="82" spans="1:217" s="403" customFormat="1" ht="18" customHeight="1">
      <c r="B82" s="398">
        <v>20</v>
      </c>
      <c r="C82" s="404" t="s">
        <v>207</v>
      </c>
      <c r="D82" s="405">
        <v>4840</v>
      </c>
      <c r="E82" s="406">
        <v>563.88926859504136</v>
      </c>
      <c r="F82" s="405">
        <v>525</v>
      </c>
      <c r="G82" s="406">
        <v>889.3894476190477</v>
      </c>
      <c r="H82" s="405">
        <v>194257</v>
      </c>
      <c r="I82" s="406">
        <v>1457.0332653649536</v>
      </c>
      <c r="J82" s="423"/>
    </row>
    <row r="83" spans="1:217" s="403" customFormat="1" ht="18" customHeight="1">
      <c r="B83" s="398">
        <v>48</v>
      </c>
      <c r="C83" s="404" t="s">
        <v>214</v>
      </c>
      <c r="D83" s="405">
        <v>8986</v>
      </c>
      <c r="E83" s="406">
        <v>596.98941798352996</v>
      </c>
      <c r="F83" s="405">
        <v>1552</v>
      </c>
      <c r="G83" s="406">
        <v>895.93804123711357</v>
      </c>
      <c r="H83" s="405">
        <v>299095</v>
      </c>
      <c r="I83" s="406">
        <v>1497.1310435814712</v>
      </c>
      <c r="J83" s="423"/>
    </row>
    <row r="84" spans="1:217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  <c r="J84" s="423"/>
    </row>
    <row r="85" spans="1:217" s="402" customFormat="1" ht="18" customHeight="1">
      <c r="A85" s="397"/>
      <c r="B85" s="398">
        <v>26</v>
      </c>
      <c r="C85" s="399" t="s">
        <v>101</v>
      </c>
      <c r="D85" s="458">
        <v>2002</v>
      </c>
      <c r="E85" s="459">
        <v>464.22546953046958</v>
      </c>
      <c r="F85" s="460">
        <v>177</v>
      </c>
      <c r="G85" s="461">
        <v>676.21491525423733</v>
      </c>
      <c r="H85" s="462">
        <v>72909</v>
      </c>
      <c r="I85" s="463">
        <v>1185.5419389924427</v>
      </c>
      <c r="J85" s="423"/>
      <c r="K85" s="403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</row>
    <row r="86" spans="1:217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423"/>
      <c r="K86" s="403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</row>
    <row r="87" spans="1:217" s="402" customFormat="1" ht="18" customHeight="1">
      <c r="A87" s="397"/>
      <c r="B87" s="398">
        <v>51</v>
      </c>
      <c r="C87" s="404" t="s">
        <v>102</v>
      </c>
      <c r="D87" s="405">
        <v>771</v>
      </c>
      <c r="E87" s="406">
        <v>396.89592736705572</v>
      </c>
      <c r="F87" s="405">
        <v>47</v>
      </c>
      <c r="G87" s="406">
        <v>807.49489361702115</v>
      </c>
      <c r="H87" s="405">
        <v>9075</v>
      </c>
      <c r="I87" s="406">
        <v>1215.0219393939394</v>
      </c>
      <c r="J87" s="423"/>
      <c r="K87" s="403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</row>
    <row r="88" spans="1:217" s="402" customFormat="1" ht="18" customHeight="1">
      <c r="A88" s="397"/>
      <c r="B88" s="398">
        <v>52</v>
      </c>
      <c r="C88" s="404" t="s">
        <v>103</v>
      </c>
      <c r="D88" s="407">
        <v>795</v>
      </c>
      <c r="E88" s="408">
        <v>367.60709433962268</v>
      </c>
      <c r="F88" s="407">
        <v>25</v>
      </c>
      <c r="G88" s="408">
        <v>736.5412</v>
      </c>
      <c r="H88" s="407">
        <v>8614</v>
      </c>
      <c r="I88" s="408">
        <v>1164.4912421639185</v>
      </c>
      <c r="J88" s="423"/>
      <c r="K88" s="403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</row>
    <row r="89" spans="1:217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423"/>
      <c r="K89" s="403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</row>
    <row r="90" spans="1:217" s="402" customFormat="1" ht="18" customHeight="1">
      <c r="A90" s="411"/>
      <c r="B90" s="412"/>
      <c r="C90" s="413" t="s">
        <v>45</v>
      </c>
      <c r="D90" s="414">
        <v>340866</v>
      </c>
      <c r="E90" s="415">
        <v>479.59147116462248</v>
      </c>
      <c r="F90" s="464">
        <v>45531</v>
      </c>
      <c r="G90" s="465">
        <v>705.92515824383224</v>
      </c>
      <c r="H90" s="466">
        <v>10111991</v>
      </c>
      <c r="I90" s="467">
        <v>1198.6546036512495</v>
      </c>
      <c r="J90" s="423"/>
      <c r="K90" s="403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</row>
    <row r="91" spans="1:217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17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17" ht="18" customHeight="1">
      <c r="B93" s="419"/>
      <c r="D93" s="420"/>
      <c r="E93" s="421"/>
      <c r="F93" s="420"/>
      <c r="G93" s="421"/>
      <c r="H93" s="420"/>
      <c r="I93" s="421"/>
    </row>
    <row r="94" spans="1:217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17" ht="18" customHeight="1">
      <c r="B95" s="419"/>
      <c r="E95" s="421"/>
      <c r="G95" s="421"/>
      <c r="I95" s="421"/>
    </row>
    <row r="96" spans="1:217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23" activePane="bottomLeft" state="frozen"/>
      <selection activeCell="Q29" sqref="Q29"/>
      <selection pane="bottomLeft" activeCell="L27" sqref="L27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10" t="s">
        <v>106</v>
      </c>
      <c r="C3" s="510"/>
      <c r="D3" s="510"/>
      <c r="E3" s="510"/>
      <c r="F3" s="510"/>
      <c r="G3" s="510"/>
      <c r="H3" s="510"/>
      <c r="I3" s="510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11" t="str">
        <f>'Pensiones - mínimos'!$B$3</f>
        <v xml:space="preserve">  1 de Diciembre de 2023</v>
      </c>
      <c r="C5" s="511"/>
      <c r="D5" s="511"/>
      <c r="E5" s="511"/>
      <c r="F5" s="511"/>
      <c r="G5" s="511"/>
      <c r="H5" s="511"/>
      <c r="I5" s="511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08" t="s">
        <v>159</v>
      </c>
      <c r="C7" s="506" t="s">
        <v>47</v>
      </c>
      <c r="D7" s="503" t="s">
        <v>107</v>
      </c>
      <c r="E7" s="504"/>
      <c r="F7" s="505"/>
      <c r="G7" s="503" t="s">
        <v>201</v>
      </c>
      <c r="H7" s="504"/>
      <c r="I7" s="505"/>
    </row>
    <row r="8" spans="1:255" ht="69" customHeight="1">
      <c r="B8" s="509"/>
      <c r="C8" s="507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1649883</v>
      </c>
      <c r="E10" s="210">
        <v>0.16316104316152971</v>
      </c>
      <c r="F10" s="210">
        <v>1.5555723800959154E-2</v>
      </c>
      <c r="G10" s="137">
        <v>1071.342099700403</v>
      </c>
      <c r="H10" s="210">
        <v>0.89378716474033715</v>
      </c>
      <c r="I10" s="210">
        <v>9.4757157458713159E-2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113741</v>
      </c>
      <c r="E11" s="211">
        <v>1.124813105549639E-2</v>
      </c>
      <c r="F11" s="211">
        <v>2.126188573532195E-2</v>
      </c>
      <c r="G11" s="138">
        <v>977.69039405315527</v>
      </c>
      <c r="H11" s="211">
        <v>0.81565647941866648</v>
      </c>
      <c r="I11" s="211">
        <v>9.8265913475741762E-2</v>
      </c>
    </row>
    <row r="12" spans="1:255" s="104" customFormat="1" ht="18" customHeight="1">
      <c r="B12" s="97">
        <v>11</v>
      </c>
      <c r="C12" s="101" t="s">
        <v>54</v>
      </c>
      <c r="D12" s="102">
        <v>229998</v>
      </c>
      <c r="E12" s="211">
        <v>2.2745075623583921E-2</v>
      </c>
      <c r="F12" s="211">
        <v>1.1611643311429498E-2</v>
      </c>
      <c r="G12" s="138">
        <v>1186.1170798876519</v>
      </c>
      <c r="H12" s="211">
        <v>0.98954033653614082</v>
      </c>
      <c r="I12" s="211">
        <v>9.3425338769518529E-2</v>
      </c>
    </row>
    <row r="13" spans="1:255" s="104" customFormat="1" ht="18" customHeight="1">
      <c r="B13" s="97">
        <v>14</v>
      </c>
      <c r="C13" s="101" t="s">
        <v>55</v>
      </c>
      <c r="D13" s="102">
        <v>177777</v>
      </c>
      <c r="E13" s="211">
        <v>1.7580810742414625E-2</v>
      </c>
      <c r="F13" s="211">
        <v>1.3066718333295313E-2</v>
      </c>
      <c r="G13" s="138">
        <v>998.45488420886818</v>
      </c>
      <c r="H13" s="211">
        <v>0.83297964331630781</v>
      </c>
      <c r="I13" s="211">
        <v>9.8127524576462566E-2</v>
      </c>
    </row>
    <row r="14" spans="1:255" s="104" customFormat="1" ht="18" customHeight="1">
      <c r="B14" s="97">
        <v>18</v>
      </c>
      <c r="C14" s="101" t="s">
        <v>56</v>
      </c>
      <c r="D14" s="102">
        <v>196645</v>
      </c>
      <c r="E14" s="211">
        <v>1.9446714301862018E-2</v>
      </c>
      <c r="F14" s="211">
        <v>1.6946961234537206E-2</v>
      </c>
      <c r="G14" s="138">
        <v>1019.8867661013497</v>
      </c>
      <c r="H14" s="211">
        <v>0.85085959124058674</v>
      </c>
      <c r="I14" s="211">
        <v>9.6669152081026999E-2</v>
      </c>
    </row>
    <row r="15" spans="1:255" s="104" customFormat="1" ht="18" customHeight="1">
      <c r="B15" s="97">
        <v>21</v>
      </c>
      <c r="C15" s="101" t="s">
        <v>57</v>
      </c>
      <c r="D15" s="102">
        <v>102845</v>
      </c>
      <c r="E15" s="211">
        <v>1.0170598450888652E-2</v>
      </c>
      <c r="F15" s="211">
        <v>1.6305153416670715E-2</v>
      </c>
      <c r="G15" s="138">
        <v>1085.0382689484188</v>
      </c>
      <c r="H15" s="211">
        <v>0.90521344984890439</v>
      </c>
      <c r="I15" s="211">
        <v>9.281143990619567E-2</v>
      </c>
    </row>
    <row r="16" spans="1:255" s="104" customFormat="1" ht="18" customHeight="1">
      <c r="B16" s="97">
        <v>23</v>
      </c>
      <c r="C16" s="101" t="s">
        <v>58</v>
      </c>
      <c r="D16" s="102">
        <v>147321</v>
      </c>
      <c r="E16" s="211">
        <v>1.4568940973147622E-2</v>
      </c>
      <c r="F16" s="211">
        <v>1.3170020494339907E-2</v>
      </c>
      <c r="G16" s="138">
        <v>987.81582231996845</v>
      </c>
      <c r="H16" s="211">
        <v>0.82410380714424303</v>
      </c>
      <c r="I16" s="211">
        <v>9.7900568433340718E-2</v>
      </c>
    </row>
    <row r="17" spans="1:457" s="104" customFormat="1" ht="18" customHeight="1">
      <c r="B17" s="97">
        <v>29</v>
      </c>
      <c r="C17" s="101" t="s">
        <v>59</v>
      </c>
      <c r="D17" s="102">
        <v>284938</v>
      </c>
      <c r="E17" s="211">
        <v>2.8178229193439749E-2</v>
      </c>
      <c r="F17" s="211">
        <v>1.9372287790271336E-2</v>
      </c>
      <c r="G17" s="138">
        <v>1088.1332737999144</v>
      </c>
      <c r="H17" s="211">
        <v>0.90779551547654047</v>
      </c>
      <c r="I17" s="211">
        <v>9.3494960712775299E-2</v>
      </c>
    </row>
    <row r="18" spans="1:457" s="104" customFormat="1" ht="18" customHeight="1">
      <c r="B18" s="97">
        <v>41</v>
      </c>
      <c r="C18" s="101" t="s">
        <v>60</v>
      </c>
      <c r="D18" s="102">
        <v>396618</v>
      </c>
      <c r="E18" s="211">
        <v>3.9222542820696732E-2</v>
      </c>
      <c r="F18" s="211">
        <v>1.4617399668460873E-2</v>
      </c>
      <c r="G18" s="138">
        <v>1105.2343485671345</v>
      </c>
      <c r="H18" s="211">
        <v>0.92206240663528471</v>
      </c>
      <c r="I18" s="211">
        <v>9.3091396863914211E-2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310710</v>
      </c>
      <c r="E20" s="210">
        <v>3.0726886525116567E-2</v>
      </c>
      <c r="F20" s="210">
        <v>8.2552909795370333E-3</v>
      </c>
      <c r="G20" s="137">
        <v>1269.6934217115647</v>
      </c>
      <c r="H20" s="210">
        <v>1.0592654613296626</v>
      </c>
      <c r="I20" s="210">
        <v>9.6220619494924886E-2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54258</v>
      </c>
      <c r="E21" s="211">
        <v>5.3657088895747631E-3</v>
      </c>
      <c r="F21" s="211">
        <v>6.735318675201718E-3</v>
      </c>
      <c r="G21" s="138">
        <v>1150.6044915035575</v>
      </c>
      <c r="H21" s="211">
        <v>0.95991329612273169</v>
      </c>
      <c r="I21" s="211">
        <v>9.7385308543663562E-2</v>
      </c>
    </row>
    <row r="22" spans="1:457" s="104" customFormat="1" ht="18" customHeight="1">
      <c r="B22" s="97">
        <v>40</v>
      </c>
      <c r="C22" s="101" t="s">
        <v>63</v>
      </c>
      <c r="D22" s="102">
        <v>35966</v>
      </c>
      <c r="E22" s="211">
        <v>3.5567674061418764E-3</v>
      </c>
      <c r="F22" s="211">
        <v>3.5436256591980797E-3</v>
      </c>
      <c r="G22" s="138">
        <v>1160.4025415670353</v>
      </c>
      <c r="H22" s="211">
        <v>0.96808750246510233</v>
      </c>
      <c r="I22" s="211">
        <v>9.8737159363479599E-2</v>
      </c>
    </row>
    <row r="23" spans="1:457" s="104" customFormat="1" ht="18" customHeight="1">
      <c r="B23" s="97">
        <v>50</v>
      </c>
      <c r="C23" s="104" t="s">
        <v>64</v>
      </c>
      <c r="D23" s="106">
        <v>220486</v>
      </c>
      <c r="E23" s="212">
        <v>2.1804410229399926E-2</v>
      </c>
      <c r="F23" s="212">
        <v>9.4033841195428902E-3</v>
      </c>
      <c r="G23" s="139">
        <v>1316.8269493301173</v>
      </c>
      <c r="H23" s="212">
        <v>1.0985874874370818</v>
      </c>
      <c r="I23" s="212">
        <v>9.5455993147069762E-2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300124</v>
      </c>
      <c r="E25" s="210">
        <v>2.9680010593363858E-2</v>
      </c>
      <c r="F25" s="210">
        <v>1.1107738391078481E-3</v>
      </c>
      <c r="G25" s="137">
        <v>1403.5731041169638</v>
      </c>
      <c r="H25" s="210">
        <v>1.1709570879229991</v>
      </c>
      <c r="I25" s="210">
        <v>9.3701349203988649E-2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205675</v>
      </c>
      <c r="E27" s="210">
        <v>2.0339713514381096E-2</v>
      </c>
      <c r="F27" s="210">
        <v>1.4026524675836871E-2</v>
      </c>
      <c r="G27" s="137">
        <v>1118.6655536647627</v>
      </c>
      <c r="H27" s="210">
        <v>0.93326764045052646</v>
      </c>
      <c r="I27" s="210">
        <v>9.5739908393108974E-2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356925</v>
      </c>
      <c r="E29" s="210">
        <v>3.5297203092842941E-2</v>
      </c>
      <c r="F29" s="210">
        <v>2.0727700134695715E-2</v>
      </c>
      <c r="G29" s="137">
        <v>1089.311349162989</v>
      </c>
      <c r="H29" s="210">
        <v>0.90877834686056558</v>
      </c>
      <c r="I29" s="210">
        <v>9.1933378275234512E-2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187383</v>
      </c>
      <c r="E30" s="211">
        <v>1.8530772030948207E-2</v>
      </c>
      <c r="F30" s="211">
        <v>2.0732444696230923E-2</v>
      </c>
      <c r="G30" s="138">
        <v>1107.6567311869269</v>
      </c>
      <c r="H30" s="211">
        <v>0.92408332459815201</v>
      </c>
      <c r="I30" s="211">
        <v>9.3229458716682867E-2</v>
      </c>
    </row>
    <row r="31" spans="1:457" s="104" customFormat="1" ht="18" customHeight="1">
      <c r="B31" s="97">
        <v>38</v>
      </c>
      <c r="C31" s="101" t="s">
        <v>68</v>
      </c>
      <c r="D31" s="102">
        <v>169542</v>
      </c>
      <c r="E31" s="211">
        <v>1.6766431061894734E-2</v>
      </c>
      <c r="F31" s="211">
        <v>2.0722456351595531E-2</v>
      </c>
      <c r="G31" s="138">
        <v>1069.0354722723571</v>
      </c>
      <c r="H31" s="211">
        <v>0.89186281770907427</v>
      </c>
      <c r="I31" s="211">
        <v>9.0452741414179805E-2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145534</v>
      </c>
      <c r="E33" s="210">
        <v>1.4392220088012341E-2</v>
      </c>
      <c r="F33" s="210">
        <v>1.0028524037227093E-2</v>
      </c>
      <c r="G33" s="137">
        <v>1267.2807425756191</v>
      </c>
      <c r="H33" s="210">
        <v>1.0572526386795045</v>
      </c>
      <c r="I33" s="210">
        <v>9.5339390276550917E-2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623000</v>
      </c>
      <c r="E35" s="210">
        <v>6.16100231893007E-2</v>
      </c>
      <c r="F35" s="210">
        <v>8.4349187182031216E-3</v>
      </c>
      <c r="G35" s="137">
        <v>1196.8097458587476</v>
      </c>
      <c r="H35" s="210">
        <v>0.99846089291537177</v>
      </c>
      <c r="I35" s="210">
        <v>9.6629642529233006E-2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39273</v>
      </c>
      <c r="E36" s="211">
        <v>3.8838048807598819E-3</v>
      </c>
      <c r="F36" s="211">
        <v>8.1632653061225469E-3</v>
      </c>
      <c r="G36" s="138">
        <v>1048.0813670969876</v>
      </c>
      <c r="H36" s="211">
        <v>0.87438146393832106</v>
      </c>
      <c r="I36" s="211">
        <v>9.778377331129473E-2</v>
      </c>
    </row>
    <row r="37" spans="1:255" s="104" customFormat="1" ht="18" customHeight="1">
      <c r="B37" s="97">
        <v>9</v>
      </c>
      <c r="C37" s="101" t="s">
        <v>72</v>
      </c>
      <c r="D37" s="102">
        <v>92711</v>
      </c>
      <c r="E37" s="211">
        <v>9.1684219260084396E-3</v>
      </c>
      <c r="F37" s="211">
        <v>1.176432071415312E-2</v>
      </c>
      <c r="G37" s="138">
        <v>1287.1471624726294</v>
      </c>
      <c r="H37" s="211">
        <v>1.0738265706833483</v>
      </c>
      <c r="I37" s="211">
        <v>9.6747574951250526E-2</v>
      </c>
    </row>
    <row r="38" spans="1:255" s="104" customFormat="1" ht="18" customHeight="1">
      <c r="B38" s="97">
        <v>24</v>
      </c>
      <c r="C38" s="101" t="s">
        <v>73</v>
      </c>
      <c r="D38" s="102">
        <v>140089</v>
      </c>
      <c r="E38" s="211">
        <v>1.3853750463187714E-2</v>
      </c>
      <c r="F38" s="211">
        <v>1.623028413722194E-3</v>
      </c>
      <c r="G38" s="138">
        <v>1194.761269050389</v>
      </c>
      <c r="H38" s="211">
        <v>0.99675191286213649</v>
      </c>
      <c r="I38" s="211">
        <v>9.8271726919085811E-2</v>
      </c>
    </row>
    <row r="39" spans="1:255" s="104" customFormat="1" ht="18" customHeight="1">
      <c r="B39" s="97">
        <v>34</v>
      </c>
      <c r="C39" s="104" t="s">
        <v>74</v>
      </c>
      <c r="D39" s="106">
        <v>43498</v>
      </c>
      <c r="E39" s="212">
        <v>4.3016256640260059E-3</v>
      </c>
      <c r="F39" s="212">
        <v>1.4057582468819163E-2</v>
      </c>
      <c r="G39" s="139">
        <v>1226.5052889788035</v>
      </c>
      <c r="H39" s="212">
        <v>1.0232349546255588</v>
      </c>
      <c r="I39" s="212">
        <v>9.5618736195710596E-2</v>
      </c>
    </row>
    <row r="40" spans="1:255" s="104" customFormat="1" ht="18" customHeight="1">
      <c r="B40" s="97">
        <v>37</v>
      </c>
      <c r="C40" s="104" t="s">
        <v>75</v>
      </c>
      <c r="D40" s="106">
        <v>81689</v>
      </c>
      <c r="E40" s="212">
        <v>8.0784288672725284E-3</v>
      </c>
      <c r="F40" s="212">
        <v>6.8281259629012769E-3</v>
      </c>
      <c r="G40" s="139">
        <v>1113.0064352605616</v>
      </c>
      <c r="H40" s="212">
        <v>0.9285464151809929</v>
      </c>
      <c r="I40" s="212">
        <v>9.5956864293361477E-2</v>
      </c>
    </row>
    <row r="41" spans="1:255" s="104" customFormat="1" ht="18" customHeight="1">
      <c r="B41" s="97">
        <v>40</v>
      </c>
      <c r="C41" s="101" t="s">
        <v>76</v>
      </c>
      <c r="D41" s="102">
        <v>34956</v>
      </c>
      <c r="E41" s="211">
        <v>3.4568859881303295E-3</v>
      </c>
      <c r="F41" s="211">
        <v>1.6517389787135128E-2</v>
      </c>
      <c r="G41" s="138">
        <v>1142.7250929740248</v>
      </c>
      <c r="H41" s="211">
        <v>0.95333976067262705</v>
      </c>
      <c r="I41" s="211">
        <v>9.789754939895734E-2</v>
      </c>
    </row>
    <row r="42" spans="1:255" s="104" customFormat="1" ht="18" customHeight="1">
      <c r="B42" s="97">
        <v>42</v>
      </c>
      <c r="C42" s="101" t="s">
        <v>77</v>
      </c>
      <c r="D42" s="102">
        <v>22660</v>
      </c>
      <c r="E42" s="211">
        <v>2.2409038932095569E-3</v>
      </c>
      <c r="F42" s="211">
        <v>9.848923748830174E-3</v>
      </c>
      <c r="G42" s="138">
        <v>1148.9339382171222</v>
      </c>
      <c r="H42" s="211">
        <v>0.95851960582917539</v>
      </c>
      <c r="I42" s="211">
        <v>0.10126682971304546</v>
      </c>
    </row>
    <row r="43" spans="1:255" s="104" customFormat="1" ht="18" customHeight="1">
      <c r="B43" s="97">
        <v>47</v>
      </c>
      <c r="C43" s="101" t="s">
        <v>78</v>
      </c>
      <c r="D43" s="102">
        <v>120388</v>
      </c>
      <c r="E43" s="211">
        <v>1.1905469457004065E-2</v>
      </c>
      <c r="F43" s="211">
        <v>1.4374547109081481E-2</v>
      </c>
      <c r="G43" s="138">
        <v>1320.0433265774002</v>
      </c>
      <c r="H43" s="211">
        <v>1.101270810253751</v>
      </c>
      <c r="I43" s="211">
        <v>9.1596413930662424E-2</v>
      </c>
    </row>
    <row r="44" spans="1:255" s="104" customFormat="1" ht="18" customHeight="1">
      <c r="B44" s="97">
        <v>49</v>
      </c>
      <c r="C44" s="101" t="s">
        <v>79</v>
      </c>
      <c r="D44" s="102">
        <v>47736</v>
      </c>
      <c r="E44" s="211">
        <v>4.7207320497021799E-3</v>
      </c>
      <c r="F44" s="211">
        <v>-1.3389121338912569E-3</v>
      </c>
      <c r="G44" s="138">
        <v>1017.6247067202946</v>
      </c>
      <c r="H44" s="211">
        <v>0.84897242593528144</v>
      </c>
      <c r="I44" s="211">
        <v>0.10037241489776871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389224</v>
      </c>
      <c r="E46" s="210">
        <v>3.8491331726857744E-2</v>
      </c>
      <c r="F46" s="210">
        <v>1.568049267382543E-2</v>
      </c>
      <c r="G46" s="137">
        <v>1111.2390552740837</v>
      </c>
      <c r="H46" s="210">
        <v>0.92707194540371574</v>
      </c>
      <c r="I46" s="210">
        <v>9.6672472134240683E-2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74402</v>
      </c>
      <c r="E47" s="211">
        <v>7.3577992701931794E-3</v>
      </c>
      <c r="F47" s="211">
        <v>1.1886628223261919E-2</v>
      </c>
      <c r="G47" s="138">
        <v>1076.2927049004065</v>
      </c>
      <c r="H47" s="211">
        <v>0.89791729963067457</v>
      </c>
      <c r="I47" s="211">
        <v>0.10029787435496185</v>
      </c>
    </row>
    <row r="48" spans="1:255" s="104" customFormat="1" ht="18" customHeight="1">
      <c r="B48" s="97">
        <v>13</v>
      </c>
      <c r="C48" s="101" t="s">
        <v>82</v>
      </c>
      <c r="D48" s="102">
        <v>101973</v>
      </c>
      <c r="E48" s="211">
        <v>1.0084364196922248E-2</v>
      </c>
      <c r="F48" s="211">
        <v>1.1596762033252661E-2</v>
      </c>
      <c r="G48" s="138">
        <v>1115.4870764810294</v>
      </c>
      <c r="H48" s="211">
        <v>0.9306159364700376</v>
      </c>
      <c r="I48" s="211">
        <v>9.6339422546241726E-2</v>
      </c>
    </row>
    <row r="49" spans="1:255" s="107" customFormat="1" ht="18" customHeight="1">
      <c r="B49" s="97">
        <v>16</v>
      </c>
      <c r="C49" s="104" t="s">
        <v>83</v>
      </c>
      <c r="D49" s="102">
        <v>45138</v>
      </c>
      <c r="E49" s="211">
        <v>4.4638093526784195E-3</v>
      </c>
      <c r="F49" s="211">
        <v>1.0838894611904903E-2</v>
      </c>
      <c r="G49" s="138">
        <v>1018.7934963888517</v>
      </c>
      <c r="H49" s="211">
        <v>0.84994751055515183</v>
      </c>
      <c r="I49" s="211">
        <v>9.6513190322260911E-2</v>
      </c>
    </row>
    <row r="50" spans="1:255" s="104" customFormat="1" ht="18" customHeight="1">
      <c r="B50" s="97">
        <v>19</v>
      </c>
      <c r="C50" s="104" t="s">
        <v>84</v>
      </c>
      <c r="D50" s="106">
        <v>44769</v>
      </c>
      <c r="E50" s="212">
        <v>4.427318022731626E-3</v>
      </c>
      <c r="F50" s="212">
        <v>2.1703409557715991E-2</v>
      </c>
      <c r="G50" s="139">
        <v>1268.8852319685495</v>
      </c>
      <c r="H50" s="212">
        <v>1.058591213935498</v>
      </c>
      <c r="I50" s="212">
        <v>9.3616779270918604E-2</v>
      </c>
    </row>
    <row r="51" spans="1:255" s="104" customFormat="1" ht="18" customHeight="1">
      <c r="B51" s="97">
        <v>45</v>
      </c>
      <c r="C51" s="101" t="s">
        <v>85</v>
      </c>
      <c r="D51" s="102">
        <v>122942</v>
      </c>
      <c r="E51" s="211">
        <v>1.2158040884332274E-2</v>
      </c>
      <c r="F51" s="211">
        <v>2.1019674282249934E-2</v>
      </c>
      <c r="G51" s="138">
        <v>1105.3992352491414</v>
      </c>
      <c r="H51" s="211">
        <v>0.92219996643066249</v>
      </c>
      <c r="I51" s="211">
        <v>9.5606907148749087E-2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1776428</v>
      </c>
      <c r="E53" s="210">
        <v>0.17567539369843188</v>
      </c>
      <c r="F53" s="210">
        <v>7.2863235989562014E-3</v>
      </c>
      <c r="G53" s="137">
        <v>1247.2957299648513</v>
      </c>
      <c r="H53" s="210">
        <v>1.0405797684882991</v>
      </c>
      <c r="I53" s="210">
        <v>9.5657258638626619E-2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1329853</v>
      </c>
      <c r="E54" s="212">
        <v>0.13151247860090065</v>
      </c>
      <c r="F54" s="212">
        <v>5.2399198440420403E-3</v>
      </c>
      <c r="G54" s="139">
        <v>1286.2435540018339</v>
      </c>
      <c r="H54" s="212">
        <v>1.0730727184326307</v>
      </c>
      <c r="I54" s="212">
        <v>9.4890567057593911E-2</v>
      </c>
    </row>
    <row r="55" spans="1:255" s="104" customFormat="1" ht="18" customHeight="1">
      <c r="B55" s="97">
        <v>17</v>
      </c>
      <c r="C55" s="104" t="s">
        <v>212</v>
      </c>
      <c r="D55" s="106">
        <v>165924</v>
      </c>
      <c r="E55" s="212">
        <v>1.6408638021928618E-2</v>
      </c>
      <c r="F55" s="212">
        <v>1.5969041612579282E-2</v>
      </c>
      <c r="G55" s="139">
        <v>1121.8360454786525</v>
      </c>
      <c r="H55" s="212">
        <v>0.93591268248701653</v>
      </c>
      <c r="I55" s="212">
        <v>9.9479253946591184E-2</v>
      </c>
    </row>
    <row r="56" spans="1:255" s="107" customFormat="1" ht="18" customHeight="1">
      <c r="B56" s="97">
        <v>25</v>
      </c>
      <c r="C56" s="104" t="s">
        <v>209</v>
      </c>
      <c r="D56" s="102">
        <v>101982</v>
      </c>
      <c r="E56" s="211">
        <v>1.0085254229359976E-2</v>
      </c>
      <c r="F56" s="211">
        <v>9.0933378189841374E-3</v>
      </c>
      <c r="G56" s="138">
        <v>1075.7156637445821</v>
      </c>
      <c r="H56" s="211">
        <v>0.89743589226439358</v>
      </c>
      <c r="I56" s="211">
        <v>0.10056577821771628</v>
      </c>
    </row>
    <row r="57" spans="1:255" s="104" customFormat="1" ht="18" customHeight="1">
      <c r="B57" s="97">
        <v>43</v>
      </c>
      <c r="C57" s="104" t="s">
        <v>88</v>
      </c>
      <c r="D57" s="106">
        <v>178669</v>
      </c>
      <c r="E57" s="212">
        <v>1.7669022846242645E-2</v>
      </c>
      <c r="F57" s="212">
        <v>1.3563802629936728E-2</v>
      </c>
      <c r="G57" s="139">
        <v>1171.848788206124</v>
      </c>
      <c r="H57" s="212">
        <v>0.97763674759728802</v>
      </c>
      <c r="I57" s="212">
        <v>9.8129564648816281E-2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1036556</v>
      </c>
      <c r="E59" s="210">
        <v>0.102507607057799</v>
      </c>
      <c r="F59" s="210">
        <v>1.2684989429175397E-2</v>
      </c>
      <c r="G59" s="137">
        <v>1105.0690144767868</v>
      </c>
      <c r="H59" s="210">
        <v>0.92192447358113883</v>
      </c>
      <c r="I59" s="210">
        <v>9.4911590311214544E-2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337741</v>
      </c>
      <c r="E60" s="212">
        <v>3.3400049505582036E-2</v>
      </c>
      <c r="F60" s="212">
        <v>1.7482180407184522E-2</v>
      </c>
      <c r="G60" s="139">
        <v>1036.1144644860992</v>
      </c>
      <c r="H60" s="212">
        <v>0.86439785183318607</v>
      </c>
      <c r="I60" s="212">
        <v>9.356632528862785E-2</v>
      </c>
    </row>
    <row r="61" spans="1:255" s="104" customFormat="1" ht="18" customHeight="1">
      <c r="B61" s="97">
        <v>12</v>
      </c>
      <c r="C61" s="104" t="s">
        <v>211</v>
      </c>
      <c r="D61" s="106">
        <v>137101</v>
      </c>
      <c r="E61" s="212">
        <v>1.3558259693862465E-2</v>
      </c>
      <c r="F61" s="212">
        <v>1.183790047012101E-2</v>
      </c>
      <c r="G61" s="139">
        <v>1076.5668334293696</v>
      </c>
      <c r="H61" s="212">
        <v>0.89814599647806337</v>
      </c>
      <c r="I61" s="212">
        <v>9.8022063729015008E-2</v>
      </c>
    </row>
    <row r="62" spans="1:255" s="104" customFormat="1" ht="18" customHeight="1">
      <c r="B62" s="97">
        <v>46</v>
      </c>
      <c r="C62" s="104" t="s">
        <v>90</v>
      </c>
      <c r="D62" s="106">
        <v>561714</v>
      </c>
      <c r="E62" s="212">
        <v>5.5549297858354503E-2</v>
      </c>
      <c r="F62" s="212">
        <v>1.002810458574066E-2</v>
      </c>
      <c r="G62" s="139">
        <v>1153.4859244918246</v>
      </c>
      <c r="H62" s="212">
        <v>0.96231718543287148</v>
      </c>
      <c r="I62" s="212">
        <v>9.5228636405094713E-2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236872</v>
      </c>
      <c r="E64" s="210">
        <v>2.3424862621020923E-2</v>
      </c>
      <c r="F64" s="210">
        <v>1.346887782170425E-2</v>
      </c>
      <c r="G64" s="137">
        <v>1002.445137500422</v>
      </c>
      <c r="H64" s="210">
        <v>0.83630858668281138</v>
      </c>
      <c r="I64" s="210">
        <v>9.7333322851945736E-2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138890</v>
      </c>
      <c r="E65" s="212">
        <v>1.3735178363983908E-2</v>
      </c>
      <c r="F65" s="212">
        <v>1.2878854175782495E-2</v>
      </c>
      <c r="G65" s="139">
        <v>1008.5848946648421</v>
      </c>
      <c r="H65" s="212">
        <v>0.84143079381881003</v>
      </c>
      <c r="I65" s="212">
        <v>9.7149434865715367E-2</v>
      </c>
    </row>
    <row r="66" spans="1:255" s="104" customFormat="1" ht="18" customHeight="1">
      <c r="B66" s="97">
        <v>10</v>
      </c>
      <c r="C66" s="101" t="s">
        <v>93</v>
      </c>
      <c r="D66" s="102">
        <v>97982</v>
      </c>
      <c r="E66" s="211">
        <v>9.6896842570370172E-3</v>
      </c>
      <c r="F66" s="211">
        <v>1.4306418219461658E-2</v>
      </c>
      <c r="G66" s="138">
        <v>993.74199944887857</v>
      </c>
      <c r="H66" s="211">
        <v>0.82904783114486702</v>
      </c>
      <c r="I66" s="211">
        <v>9.7611911362071924E-2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775384</v>
      </c>
      <c r="E68" s="210">
        <v>7.6679656854916109E-2</v>
      </c>
      <c r="F68" s="210">
        <v>7.2041130731401726E-3</v>
      </c>
      <c r="G68" s="137">
        <v>1025.4713894663807</v>
      </c>
      <c r="H68" s="210">
        <v>0.85551866763175033</v>
      </c>
      <c r="I68" s="210">
        <v>9.6092404811987109E-2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305733</v>
      </c>
      <c r="E69" s="212">
        <v>3.0234698587053726E-2</v>
      </c>
      <c r="F69" s="212">
        <v>9.0630951162922191E-3</v>
      </c>
      <c r="G69" s="139">
        <v>1075.3839065459083</v>
      </c>
      <c r="H69" s="212">
        <v>0.89715911762250489</v>
      </c>
      <c r="I69" s="212">
        <v>9.5554837297507689E-2</v>
      </c>
    </row>
    <row r="70" spans="1:255" s="104" customFormat="1" ht="18" customHeight="1">
      <c r="B70" s="97">
        <v>27</v>
      </c>
      <c r="C70" s="104" t="s">
        <v>95</v>
      </c>
      <c r="D70" s="106">
        <v>113252</v>
      </c>
      <c r="E70" s="212">
        <v>1.1199772626379908E-2</v>
      </c>
      <c r="F70" s="212">
        <v>-5.261262527338384E-3</v>
      </c>
      <c r="G70" s="139">
        <v>927.09763456715996</v>
      </c>
      <c r="H70" s="212">
        <v>0.7734485244899626</v>
      </c>
      <c r="I70" s="212">
        <v>0.1013322768151208</v>
      </c>
    </row>
    <row r="71" spans="1:255" s="104" customFormat="1" ht="18" customHeight="1">
      <c r="B71" s="97">
        <v>32</v>
      </c>
      <c r="C71" s="104" t="s">
        <v>210</v>
      </c>
      <c r="D71" s="106">
        <v>107628</v>
      </c>
      <c r="E71" s="212">
        <v>1.0643601245293829E-2</v>
      </c>
      <c r="F71" s="212">
        <v>8.4609978917780104E-3</v>
      </c>
      <c r="G71" s="139">
        <v>887.72152674025381</v>
      </c>
      <c r="H71" s="212">
        <v>0.74059827079138951</v>
      </c>
      <c r="I71" s="212">
        <v>9.2772620507879822E-2</v>
      </c>
    </row>
    <row r="72" spans="1:255" s="104" customFormat="1" ht="18" customHeight="1">
      <c r="B72" s="108">
        <v>36</v>
      </c>
      <c r="C72" s="109" t="s">
        <v>96</v>
      </c>
      <c r="D72" s="106">
        <v>248771</v>
      </c>
      <c r="E72" s="212">
        <v>2.4601584396188644E-2</v>
      </c>
      <c r="F72" s="212">
        <v>1.0135011673941818E-2</v>
      </c>
      <c r="G72" s="139">
        <v>1068.5104218739318</v>
      </c>
      <c r="H72" s="212">
        <v>0.89142478460360264</v>
      </c>
      <c r="I72" s="212">
        <v>9.5120621861024324E-2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1236881</v>
      </c>
      <c r="E74" s="210">
        <v>0.12231824573419814</v>
      </c>
      <c r="F74" s="210">
        <v>1.6366137371360168E-2</v>
      </c>
      <c r="G74" s="137">
        <v>1396.7033547770575</v>
      </c>
      <c r="H74" s="210">
        <v>1.1652258711746712</v>
      </c>
      <c r="I74" s="210">
        <v>9.2560441750759059E-2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259409</v>
      </c>
      <c r="E76" s="210">
        <v>2.5653602737581549E-2</v>
      </c>
      <c r="F76" s="210">
        <v>1.4949841150601717E-2</v>
      </c>
      <c r="G76" s="137">
        <v>1061.1068694609676</v>
      </c>
      <c r="H76" s="210">
        <v>0.88524823266744679</v>
      </c>
      <c r="I76" s="210">
        <v>9.6041631487266743E-2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143570</v>
      </c>
      <c r="E78" s="210">
        <v>1.4197995231601769E-2</v>
      </c>
      <c r="F78" s="210">
        <v>1.2789491876944448E-2</v>
      </c>
      <c r="G78" s="137">
        <v>1376.1974316361352</v>
      </c>
      <c r="H78" s="210">
        <v>1.1481184216404527</v>
      </c>
      <c r="I78" s="210">
        <v>9.5031267066848724E-2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575218</v>
      </c>
      <c r="E80" s="210">
        <v>5.6884742084916805E-2</v>
      </c>
      <c r="F80" s="210">
        <v>8.582855680026924E-3</v>
      </c>
      <c r="G80" s="137">
        <v>1485.2105532163457</v>
      </c>
      <c r="H80" s="210">
        <v>1.2390646552328013</v>
      </c>
      <c r="I80" s="210">
        <v>9.4221054617010802E-2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81866</v>
      </c>
      <c r="E81" s="211">
        <v>8.0959328385478199E-3</v>
      </c>
      <c r="F81" s="212">
        <v>1.4184660745035327E-2</v>
      </c>
      <c r="G81" s="138">
        <v>1508.5203074536439</v>
      </c>
      <c r="H81" s="211">
        <v>1.2585112532488552</v>
      </c>
      <c r="I81" s="212">
        <v>9.3687593991167661E-2</v>
      </c>
    </row>
    <row r="82" spans="1:255" s="104" customFormat="1" ht="18" customHeight="1">
      <c r="B82" s="97">
        <v>20</v>
      </c>
      <c r="C82" s="104" t="s">
        <v>207</v>
      </c>
      <c r="D82" s="102">
        <v>194257</v>
      </c>
      <c r="E82" s="211">
        <v>1.9210559028385213E-2</v>
      </c>
      <c r="F82" s="212">
        <v>5.7989924250660962E-3</v>
      </c>
      <c r="G82" s="138">
        <v>1457.0332653649536</v>
      </c>
      <c r="H82" s="211">
        <v>1.2155572263491508</v>
      </c>
      <c r="I82" s="212">
        <v>9.5469112149956903E-2</v>
      </c>
    </row>
    <row r="83" spans="1:255" s="104" customFormat="1" ht="18" customHeight="1">
      <c r="B83" s="97">
        <v>48</v>
      </c>
      <c r="C83" s="104" t="s">
        <v>206</v>
      </c>
      <c r="D83" s="102">
        <v>299095</v>
      </c>
      <c r="E83" s="211">
        <v>2.9578250217983777E-2</v>
      </c>
      <c r="F83" s="212">
        <v>8.8711989610914532E-3</v>
      </c>
      <c r="G83" s="138">
        <v>1497.1310435814712</v>
      </c>
      <c r="H83" s="211">
        <v>1.2490095470546942</v>
      </c>
      <c r="I83" s="212">
        <v>9.3512264161121683E-2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72909</v>
      </c>
      <c r="E85" s="210">
        <v>7.2101527780236352E-3</v>
      </c>
      <c r="F85" s="210">
        <v>1.3666824236020281E-2</v>
      </c>
      <c r="G85" s="137">
        <v>1185.5419389924427</v>
      </c>
      <c r="H85" s="210">
        <v>0.98906051449778443</v>
      </c>
      <c r="I85" s="210">
        <v>9.9490970082274588E-2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9075</v>
      </c>
      <c r="E87" s="211">
        <v>8.9744937470771086E-4</v>
      </c>
      <c r="F87" s="212">
        <v>1.6123614376889472E-2</v>
      </c>
      <c r="G87" s="138">
        <v>1215.0219393939394</v>
      </c>
      <c r="H87" s="211">
        <v>1.0136547556675901</v>
      </c>
      <c r="I87" s="212">
        <v>9.9382032669873777E-2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8614</v>
      </c>
      <c r="E88" s="211">
        <v>8.5185993539748999E-4</v>
      </c>
      <c r="F88" s="212">
        <v>1.7361521199952712E-2</v>
      </c>
      <c r="G88" s="138">
        <v>1164.4912421639185</v>
      </c>
      <c r="H88" s="211">
        <v>0.97149857733556833</v>
      </c>
      <c r="I88" s="212">
        <v>9.8483995352871778E-2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10111991</v>
      </c>
      <c r="E90" s="242">
        <v>1</v>
      </c>
      <c r="F90" s="242">
        <v>1.172155300997435E-2</v>
      </c>
      <c r="G90" s="241">
        <v>1198.6546036512495</v>
      </c>
      <c r="H90" s="242">
        <v>1</v>
      </c>
      <c r="I90" s="242">
        <v>9.4796645123546908E-2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9" activePane="bottomLeft" state="frozen"/>
      <selection activeCell="Q29" sqref="Q29"/>
      <selection pane="bottomLeft" activeCell="J27" sqref="J27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10">
      <c r="B1" s="116"/>
    </row>
    <row r="2" spans="1:10" s="117" customFormat="1" ht="22.7" customHeight="1">
      <c r="B2" s="122"/>
      <c r="C2" s="512" t="s">
        <v>154</v>
      </c>
      <c r="D2" s="513"/>
      <c r="E2" s="513"/>
      <c r="F2" s="513"/>
      <c r="G2" s="513"/>
    </row>
    <row r="3" spans="1:10" s="117" customFormat="1" ht="18.95" customHeight="1">
      <c r="A3" s="226"/>
      <c r="B3" s="227"/>
      <c r="C3" s="514" t="s">
        <v>144</v>
      </c>
      <c r="D3" s="515"/>
      <c r="E3" s="515"/>
      <c r="F3" s="515"/>
      <c r="G3" s="515"/>
    </row>
    <row r="4" spans="1:10" ht="19.7" customHeight="1">
      <c r="A4" s="226"/>
      <c r="B4" s="520" t="s">
        <v>159</v>
      </c>
      <c r="C4" s="516" t="str">
        <f>'Pensiones - mínimos'!$B$3</f>
        <v xml:space="preserve">  1 de Diciembre de 2023</v>
      </c>
      <c r="D4" s="518" t="s">
        <v>155</v>
      </c>
      <c r="E4" s="228" t="s">
        <v>156</v>
      </c>
      <c r="F4" s="228"/>
      <c r="G4" s="228"/>
      <c r="I4" s="7" t="s">
        <v>170</v>
      </c>
      <c r="J4" s="7"/>
    </row>
    <row r="5" spans="1:10" ht="19.7" customHeight="1">
      <c r="A5" s="226"/>
      <c r="B5" s="521"/>
      <c r="C5" s="517"/>
      <c r="D5" s="519"/>
      <c r="E5" s="228" t="s">
        <v>4</v>
      </c>
      <c r="F5" s="228" t="s">
        <v>3</v>
      </c>
      <c r="G5" s="228" t="s">
        <v>6</v>
      </c>
    </row>
    <row r="6" spans="1:10">
      <c r="B6" s="123">
        <v>4</v>
      </c>
      <c r="C6" s="125" t="s">
        <v>53</v>
      </c>
      <c r="D6" s="126">
        <v>35160</v>
      </c>
      <c r="E6" s="213">
        <v>0.37553239091165214</v>
      </c>
      <c r="F6" s="213">
        <v>0.23408239700374531</v>
      </c>
      <c r="G6" s="213">
        <v>0.30912335921083867</v>
      </c>
    </row>
    <row r="7" spans="1:10">
      <c r="B7" s="124">
        <v>11</v>
      </c>
      <c r="C7" s="125" t="s">
        <v>54</v>
      </c>
      <c r="D7" s="126">
        <v>65312</v>
      </c>
      <c r="E7" s="213">
        <v>0.35446123395247825</v>
      </c>
      <c r="F7" s="213">
        <v>0.2203229969884502</v>
      </c>
      <c r="G7" s="213">
        <v>0.28396892133375651</v>
      </c>
      <c r="H7" s="117"/>
    </row>
    <row r="8" spans="1:10">
      <c r="B8" s="124">
        <v>14</v>
      </c>
      <c r="C8" s="125" t="s">
        <v>55</v>
      </c>
      <c r="D8" s="126">
        <v>54666</v>
      </c>
      <c r="E8" s="213">
        <v>0.36807783765822455</v>
      </c>
      <c r="F8" s="213">
        <v>0.2358912045560547</v>
      </c>
      <c r="G8" s="213">
        <v>0.30749759530197945</v>
      </c>
      <c r="H8" s="117"/>
    </row>
    <row r="9" spans="1:10">
      <c r="B9" s="124">
        <v>18</v>
      </c>
      <c r="C9" s="125" t="s">
        <v>56</v>
      </c>
      <c r="D9" s="126">
        <v>59575</v>
      </c>
      <c r="E9" s="213">
        <v>0.36411848886477788</v>
      </c>
      <c r="F9" s="213">
        <v>0.23008770658969588</v>
      </c>
      <c r="G9" s="213">
        <v>0.30295864608124329</v>
      </c>
      <c r="H9" s="117"/>
    </row>
    <row r="10" spans="1:10">
      <c r="B10" s="124">
        <v>21</v>
      </c>
      <c r="C10" s="125" t="s">
        <v>57</v>
      </c>
      <c r="D10" s="126">
        <v>29316</v>
      </c>
      <c r="E10" s="213">
        <v>0.36053543913713404</v>
      </c>
      <c r="F10" s="213">
        <v>0.20809032891507118</v>
      </c>
      <c r="G10" s="213">
        <v>0.28505031844037143</v>
      </c>
      <c r="H10" s="117"/>
    </row>
    <row r="11" spans="1:10">
      <c r="B11" s="124">
        <v>23</v>
      </c>
      <c r="C11" s="125" t="s">
        <v>58</v>
      </c>
      <c r="D11" s="126">
        <v>51773</v>
      </c>
      <c r="E11" s="213">
        <v>0.43175999474824395</v>
      </c>
      <c r="F11" s="213">
        <v>0.26544493788296136</v>
      </c>
      <c r="G11" s="213">
        <v>0.3514298708262909</v>
      </c>
      <c r="H11" s="117"/>
    </row>
    <row r="12" spans="1:10">
      <c r="B12" s="124">
        <v>29</v>
      </c>
      <c r="C12" s="125" t="s">
        <v>59</v>
      </c>
      <c r="D12" s="126">
        <v>75748</v>
      </c>
      <c r="E12" s="213">
        <v>0.33174047651097049</v>
      </c>
      <c r="F12" s="213">
        <v>0.1940333533786063</v>
      </c>
      <c r="G12" s="213">
        <v>0.26584028806266624</v>
      </c>
      <c r="H12" s="117"/>
    </row>
    <row r="13" spans="1:10">
      <c r="B13" s="124">
        <v>41</v>
      </c>
      <c r="C13" s="125" t="s">
        <v>60</v>
      </c>
      <c r="D13" s="126">
        <v>107583</v>
      </c>
      <c r="E13" s="213">
        <v>0.32863354096881631</v>
      </c>
      <c r="F13" s="213">
        <v>0.20772949426264342</v>
      </c>
      <c r="G13" s="213">
        <v>0.27125092658427002</v>
      </c>
      <c r="H13" s="117"/>
    </row>
    <row r="14" spans="1:10" s="131" customFormat="1">
      <c r="B14" s="127"/>
      <c r="C14" s="128" t="s">
        <v>52</v>
      </c>
      <c r="D14" s="129">
        <v>479133</v>
      </c>
      <c r="E14" s="214">
        <v>0.35569742890819828</v>
      </c>
      <c r="F14" s="214">
        <v>0.21970657146608227</v>
      </c>
      <c r="G14" s="214">
        <v>0.29040458069400155</v>
      </c>
      <c r="H14" s="130"/>
    </row>
    <row r="15" spans="1:10">
      <c r="B15" s="124">
        <v>22</v>
      </c>
      <c r="C15" s="125" t="s">
        <v>62</v>
      </c>
      <c r="D15" s="126">
        <v>12229</v>
      </c>
      <c r="E15" s="213">
        <v>0.30602736710811107</v>
      </c>
      <c r="F15" s="213">
        <v>0.14396829512204157</v>
      </c>
      <c r="G15" s="213">
        <v>0.2253861181761215</v>
      </c>
      <c r="H15" s="117"/>
    </row>
    <row r="16" spans="1:10">
      <c r="B16" s="124">
        <v>44</v>
      </c>
      <c r="C16" s="125" t="s">
        <v>63</v>
      </c>
      <c r="D16" s="126">
        <v>8039</v>
      </c>
      <c r="E16" s="213">
        <v>0.28651589865669103</v>
      </c>
      <c r="F16" s="213">
        <v>0.16285542760464988</v>
      </c>
      <c r="G16" s="213">
        <v>0.22351665461825057</v>
      </c>
      <c r="H16" s="117"/>
    </row>
    <row r="17" spans="2:8">
      <c r="B17" s="124">
        <v>50</v>
      </c>
      <c r="C17" s="125" t="s">
        <v>64</v>
      </c>
      <c r="D17" s="126">
        <v>38285</v>
      </c>
      <c r="E17" s="213">
        <v>0.24140586469158021</v>
      </c>
      <c r="F17" s="213">
        <v>9.8986779522080195E-2</v>
      </c>
      <c r="G17" s="213">
        <v>0.17363914262130023</v>
      </c>
      <c r="H17" s="117"/>
    </row>
    <row r="18" spans="2:8" s="131" customFormat="1">
      <c r="B18" s="124"/>
      <c r="C18" s="128" t="s">
        <v>61</v>
      </c>
      <c r="D18" s="129">
        <v>58553</v>
      </c>
      <c r="E18" s="214">
        <v>0.25734226515033493</v>
      </c>
      <c r="F18" s="214">
        <v>0.11486005258428462</v>
      </c>
      <c r="G18" s="214">
        <v>0.18844903607865857</v>
      </c>
      <c r="H18" s="130"/>
    </row>
    <row r="19" spans="2:8" s="131" customFormat="1">
      <c r="B19" s="124">
        <v>33</v>
      </c>
      <c r="C19" s="128" t="s">
        <v>65</v>
      </c>
      <c r="D19" s="129">
        <v>43648</v>
      </c>
      <c r="E19" s="214">
        <v>0.20618167621030714</v>
      </c>
      <c r="F19" s="214">
        <v>8.1660247480127832E-2</v>
      </c>
      <c r="G19" s="214">
        <v>0.14543709765557317</v>
      </c>
      <c r="H19" s="130"/>
    </row>
    <row r="20" spans="2:8" s="131" customFormat="1">
      <c r="B20" s="124">
        <v>7</v>
      </c>
      <c r="C20" s="128" t="s">
        <v>208</v>
      </c>
      <c r="D20" s="129">
        <v>33746</v>
      </c>
      <c r="E20" s="214">
        <v>0.21155867524184496</v>
      </c>
      <c r="F20" s="214">
        <v>0.10700866046481754</v>
      </c>
      <c r="G20" s="214">
        <v>0.16407438920627204</v>
      </c>
      <c r="H20" s="130"/>
    </row>
    <row r="21" spans="2:8">
      <c r="B21" s="124">
        <v>35</v>
      </c>
      <c r="C21" s="125" t="s">
        <v>67</v>
      </c>
      <c r="D21" s="126">
        <v>47287</v>
      </c>
      <c r="E21" s="213">
        <v>0.30857014753293338</v>
      </c>
      <c r="F21" s="213">
        <v>0.19616045417195788</v>
      </c>
      <c r="G21" s="213">
        <v>0.25235480273023703</v>
      </c>
      <c r="H21" s="117"/>
    </row>
    <row r="22" spans="2:8">
      <c r="B22" s="124">
        <v>38</v>
      </c>
      <c r="C22" s="125" t="s">
        <v>68</v>
      </c>
      <c r="D22" s="126">
        <v>49285</v>
      </c>
      <c r="E22" s="213">
        <v>0.34314696264910421</v>
      </c>
      <c r="F22" s="213">
        <v>0.23557512063565011</v>
      </c>
      <c r="G22" s="213">
        <v>0.290700074909018</v>
      </c>
      <c r="H22" s="117"/>
    </row>
    <row r="23" spans="2:8" s="131" customFormat="1">
      <c r="B23" s="124"/>
      <c r="C23" s="128" t="s">
        <v>66</v>
      </c>
      <c r="D23" s="129">
        <v>96572</v>
      </c>
      <c r="E23" s="214">
        <v>0.32520523359516079</v>
      </c>
      <c r="F23" s="214">
        <v>0.21463638631261481</v>
      </c>
      <c r="G23" s="214">
        <v>0.27056891982001668</v>
      </c>
      <c r="H23" s="130"/>
    </row>
    <row r="24" spans="2:8" s="131" customFormat="1">
      <c r="B24" s="124">
        <v>39</v>
      </c>
      <c r="C24" s="128" t="s">
        <v>69</v>
      </c>
      <c r="D24" s="129">
        <v>23880</v>
      </c>
      <c r="E24" s="214">
        <v>0.21980557802739945</v>
      </c>
      <c r="F24" s="214">
        <v>0.10417795522600884</v>
      </c>
      <c r="G24" s="214">
        <v>0.16408649584630289</v>
      </c>
      <c r="H24" s="130"/>
    </row>
    <row r="25" spans="2:8">
      <c r="B25" s="124">
        <v>5</v>
      </c>
      <c r="C25" s="125" t="s">
        <v>71</v>
      </c>
      <c r="D25" s="126">
        <v>13615</v>
      </c>
      <c r="E25" s="213">
        <v>0.43214015356331781</v>
      </c>
      <c r="F25" s="213">
        <v>0.27060975022859618</v>
      </c>
      <c r="G25" s="213">
        <v>0.34667583326967638</v>
      </c>
      <c r="H25" s="117"/>
    </row>
    <row r="26" spans="2:8">
      <c r="B26" s="124">
        <v>9</v>
      </c>
      <c r="C26" s="125" t="s">
        <v>72</v>
      </c>
      <c r="D26" s="126">
        <v>16554</v>
      </c>
      <c r="E26" s="213">
        <v>0.24639451408978891</v>
      </c>
      <c r="F26" s="213">
        <v>0.10980324023802285</v>
      </c>
      <c r="G26" s="213">
        <v>0.17855486403986581</v>
      </c>
      <c r="H26" s="117"/>
    </row>
    <row r="27" spans="2:8">
      <c r="B27" s="124">
        <v>24</v>
      </c>
      <c r="C27" s="125" t="s">
        <v>73</v>
      </c>
      <c r="D27" s="126">
        <v>28180</v>
      </c>
      <c r="E27" s="213">
        <v>0.26641742977960736</v>
      </c>
      <c r="F27" s="213">
        <v>0.13328770514482097</v>
      </c>
      <c r="G27" s="213">
        <v>0.20115783537608234</v>
      </c>
      <c r="H27" s="117"/>
    </row>
    <row r="28" spans="2:8">
      <c r="B28" s="124">
        <v>34</v>
      </c>
      <c r="C28" s="125" t="s">
        <v>74</v>
      </c>
      <c r="D28" s="126">
        <v>9971</v>
      </c>
      <c r="E28" s="213">
        <v>0.31025969709917867</v>
      </c>
      <c r="F28" s="213">
        <v>0.15315355471361711</v>
      </c>
      <c r="G28" s="213">
        <v>0.22922893006575015</v>
      </c>
      <c r="H28" s="117"/>
    </row>
    <row r="29" spans="2:8">
      <c r="B29" s="124">
        <v>37</v>
      </c>
      <c r="C29" s="125" t="s">
        <v>75</v>
      </c>
      <c r="D29" s="126">
        <v>25297</v>
      </c>
      <c r="E29" s="213">
        <v>0.37190592532267219</v>
      </c>
      <c r="F29" s="213">
        <v>0.24842110376991838</v>
      </c>
      <c r="G29" s="213">
        <v>0.30967449717832268</v>
      </c>
      <c r="H29" s="117"/>
    </row>
    <row r="30" spans="2:8">
      <c r="B30" s="124">
        <v>40</v>
      </c>
      <c r="C30" s="125" t="s">
        <v>76</v>
      </c>
      <c r="D30" s="126">
        <v>8788</v>
      </c>
      <c r="E30" s="213">
        <v>0.33826515810850016</v>
      </c>
      <c r="F30" s="213">
        <v>0.16692060267479261</v>
      </c>
      <c r="G30" s="213">
        <v>0.25140176221535643</v>
      </c>
      <c r="H30" s="117"/>
    </row>
    <row r="31" spans="2:8">
      <c r="B31" s="124">
        <v>42</v>
      </c>
      <c r="C31" s="125" t="s">
        <v>77</v>
      </c>
      <c r="D31" s="126">
        <v>5022</v>
      </c>
      <c r="E31" s="213">
        <v>0.29454513615270117</v>
      </c>
      <c r="F31" s="213">
        <v>0.14752202153216479</v>
      </c>
      <c r="G31" s="213">
        <v>0.22162400706090027</v>
      </c>
      <c r="H31" s="117"/>
    </row>
    <row r="32" spans="2:8">
      <c r="B32" s="124">
        <v>47</v>
      </c>
      <c r="C32" s="125" t="s">
        <v>78</v>
      </c>
      <c r="D32" s="126">
        <v>23204</v>
      </c>
      <c r="E32" s="213">
        <v>0.26958801368079305</v>
      </c>
      <c r="F32" s="213">
        <v>0.1222507127044546</v>
      </c>
      <c r="G32" s="213">
        <v>0.19274346280360169</v>
      </c>
      <c r="H32" s="117"/>
    </row>
    <row r="33" spans="2:8">
      <c r="B33" s="124">
        <v>49</v>
      </c>
      <c r="C33" s="125" t="s">
        <v>79</v>
      </c>
      <c r="D33" s="126">
        <v>17976</v>
      </c>
      <c r="E33" s="213">
        <v>0.44080528846153844</v>
      </c>
      <c r="F33" s="213">
        <v>0.31534369885433716</v>
      </c>
      <c r="G33" s="213">
        <v>0.37657114127702362</v>
      </c>
      <c r="H33" s="117"/>
    </row>
    <row r="34" spans="2:8" s="131" customFormat="1">
      <c r="B34" s="124"/>
      <c r="C34" s="128" t="s">
        <v>70</v>
      </c>
      <c r="D34" s="129">
        <v>148607</v>
      </c>
      <c r="E34" s="214">
        <v>0.3090974677620632</v>
      </c>
      <c r="F34" s="214">
        <v>0.16966709801831975</v>
      </c>
      <c r="G34" s="214">
        <v>0.23853451043338683</v>
      </c>
      <c r="H34" s="130"/>
    </row>
    <row r="35" spans="2:8">
      <c r="B35" s="124">
        <v>2</v>
      </c>
      <c r="C35" s="125" t="s">
        <v>81</v>
      </c>
      <c r="D35" s="126">
        <v>26094</v>
      </c>
      <c r="E35" s="213">
        <v>0.42859184723572125</v>
      </c>
      <c r="F35" s="213">
        <v>0.28160832064941654</v>
      </c>
      <c r="G35" s="213">
        <v>0.35071637859197335</v>
      </c>
      <c r="H35" s="117"/>
    </row>
    <row r="36" spans="2:8">
      <c r="B36" s="124">
        <v>13</v>
      </c>
      <c r="C36" s="125" t="s">
        <v>82</v>
      </c>
      <c r="D36" s="126">
        <v>35695</v>
      </c>
      <c r="E36" s="213">
        <v>0.44947388890089235</v>
      </c>
      <c r="F36" s="213">
        <v>0.26740887053330942</v>
      </c>
      <c r="G36" s="213">
        <v>0.35004363900248103</v>
      </c>
      <c r="H36" s="117"/>
    </row>
    <row r="37" spans="2:8">
      <c r="B37" s="124">
        <v>16</v>
      </c>
      <c r="C37" s="125" t="s">
        <v>83</v>
      </c>
      <c r="D37" s="126">
        <v>17721</v>
      </c>
      <c r="E37" s="213">
        <v>0.47022380174815098</v>
      </c>
      <c r="F37" s="213">
        <v>0.32612271755222899</v>
      </c>
      <c r="G37" s="213">
        <v>0.39259603881430283</v>
      </c>
      <c r="H37" s="117"/>
    </row>
    <row r="38" spans="2:8">
      <c r="B38" s="124">
        <v>19</v>
      </c>
      <c r="C38" s="125" t="s">
        <v>84</v>
      </c>
      <c r="D38" s="126">
        <v>8567</v>
      </c>
      <c r="E38" s="213">
        <v>0.27654053033877513</v>
      </c>
      <c r="F38" s="213">
        <v>0.11478260869565217</v>
      </c>
      <c r="G38" s="213">
        <v>0.19136009292144118</v>
      </c>
      <c r="H38" s="117"/>
    </row>
    <row r="39" spans="2:8">
      <c r="B39" s="124">
        <v>45</v>
      </c>
      <c r="C39" s="125" t="s">
        <v>85</v>
      </c>
      <c r="D39" s="126">
        <v>38143</v>
      </c>
      <c r="E39" s="213">
        <v>0.41711277818559434</v>
      </c>
      <c r="F39" s="213">
        <v>0.22128813963540969</v>
      </c>
      <c r="G39" s="213">
        <v>0.31025198874265913</v>
      </c>
      <c r="H39" s="117"/>
    </row>
    <row r="40" spans="2:8" s="133" customFormat="1">
      <c r="B40" s="124"/>
      <c r="C40" s="128" t="s">
        <v>80</v>
      </c>
      <c r="D40" s="129">
        <v>126220</v>
      </c>
      <c r="E40" s="214">
        <v>0.41725747206002212</v>
      </c>
      <c r="F40" s="214">
        <v>0.24501404160121854</v>
      </c>
      <c r="G40" s="214">
        <v>0.32428627217232237</v>
      </c>
      <c r="H40" s="132"/>
    </row>
    <row r="41" spans="2:8">
      <c r="B41" s="124">
        <v>8</v>
      </c>
      <c r="C41" s="125" t="s">
        <v>87</v>
      </c>
      <c r="D41" s="126">
        <v>175838</v>
      </c>
      <c r="E41" s="213">
        <v>0.17773370817685216</v>
      </c>
      <c r="F41" s="213">
        <v>7.3391284558676481E-2</v>
      </c>
      <c r="G41" s="213">
        <v>0.13222373617515332</v>
      </c>
      <c r="H41" s="117"/>
    </row>
    <row r="42" spans="2:8">
      <c r="B42" s="124">
        <v>17</v>
      </c>
      <c r="C42" s="125" t="s">
        <v>212</v>
      </c>
      <c r="D42" s="126">
        <v>24948</v>
      </c>
      <c r="E42" s="213">
        <v>0.19496206900294114</v>
      </c>
      <c r="F42" s="213">
        <v>9.4655950557716542E-2</v>
      </c>
      <c r="G42" s="213">
        <v>0.15035799522673032</v>
      </c>
      <c r="H42" s="117"/>
    </row>
    <row r="43" spans="2:8">
      <c r="B43" s="124">
        <v>25</v>
      </c>
      <c r="C43" s="125" t="s">
        <v>209</v>
      </c>
      <c r="D43" s="126">
        <v>19954</v>
      </c>
      <c r="E43" s="213">
        <v>0.25832666715147989</v>
      </c>
      <c r="F43" s="213">
        <v>0.12229128528247264</v>
      </c>
      <c r="G43" s="213">
        <v>0.19566197956502127</v>
      </c>
      <c r="H43" s="117"/>
    </row>
    <row r="44" spans="2:8">
      <c r="B44" s="124">
        <v>43</v>
      </c>
      <c r="C44" s="125" t="s">
        <v>88</v>
      </c>
      <c r="D44" s="126">
        <v>30840</v>
      </c>
      <c r="E44" s="213">
        <v>0.23280496063658682</v>
      </c>
      <c r="F44" s="213">
        <v>0.10502114918492467</v>
      </c>
      <c r="G44" s="213">
        <v>0.17261065215931223</v>
      </c>
      <c r="H44" s="117"/>
    </row>
    <row r="45" spans="2:8" s="133" customFormat="1">
      <c r="B45" s="124"/>
      <c r="C45" s="128" t="s">
        <v>86</v>
      </c>
      <c r="D45" s="129">
        <v>251580</v>
      </c>
      <c r="E45" s="214">
        <v>0.18905507260409513</v>
      </c>
      <c r="F45" s="214">
        <v>8.1708076789310954E-2</v>
      </c>
      <c r="G45" s="214">
        <v>0.14162143539894148</v>
      </c>
      <c r="H45" s="132"/>
    </row>
    <row r="46" spans="2:8">
      <c r="B46" s="124">
        <v>3</v>
      </c>
      <c r="C46" s="125" t="s">
        <v>204</v>
      </c>
      <c r="D46" s="126">
        <v>89139</v>
      </c>
      <c r="E46" s="213">
        <v>0.3206841021439914</v>
      </c>
      <c r="F46" s="213">
        <v>0.20051779691829341</v>
      </c>
      <c r="G46" s="213">
        <v>0.26392709206166853</v>
      </c>
      <c r="H46" s="117"/>
    </row>
    <row r="47" spans="2:8">
      <c r="B47" s="124">
        <v>12</v>
      </c>
      <c r="C47" s="125" t="s">
        <v>211</v>
      </c>
      <c r="D47" s="126">
        <v>30238</v>
      </c>
      <c r="E47" s="213">
        <v>0.29131018975540202</v>
      </c>
      <c r="F47" s="213">
        <v>0.14012530390873387</v>
      </c>
      <c r="G47" s="213">
        <v>0.22055433989788475</v>
      </c>
      <c r="H47" s="117"/>
    </row>
    <row r="48" spans="2:8">
      <c r="B48" s="124">
        <v>46</v>
      </c>
      <c r="C48" s="125" t="s">
        <v>90</v>
      </c>
      <c r="D48" s="126">
        <v>127464</v>
      </c>
      <c r="E48" s="213">
        <v>0.29747176081969307</v>
      </c>
      <c r="F48" s="213">
        <v>0.14759783381487587</v>
      </c>
      <c r="G48" s="213">
        <v>0.22692136511723132</v>
      </c>
      <c r="H48" s="117"/>
    </row>
    <row r="49" spans="2:8" s="133" customFormat="1">
      <c r="B49" s="124"/>
      <c r="C49" s="128" t="s">
        <v>89</v>
      </c>
      <c r="D49" s="129">
        <v>246841</v>
      </c>
      <c r="E49" s="214">
        <v>0.3041953770442184</v>
      </c>
      <c r="F49" s="214">
        <v>0.16391047992886906</v>
      </c>
      <c r="G49" s="214">
        <v>0.23813685964318204</v>
      </c>
      <c r="H49" s="132"/>
    </row>
    <row r="50" spans="2:8">
      <c r="B50" s="124">
        <v>6</v>
      </c>
      <c r="C50" s="125" t="s">
        <v>92</v>
      </c>
      <c r="D50" s="126">
        <v>57393</v>
      </c>
      <c r="E50" s="213">
        <v>0.4798070022750523</v>
      </c>
      <c r="F50" s="213">
        <v>0.35381555104432061</v>
      </c>
      <c r="G50" s="213">
        <v>0.41322629418964646</v>
      </c>
      <c r="H50" s="117"/>
    </row>
    <row r="51" spans="2:8">
      <c r="B51" s="124">
        <v>10</v>
      </c>
      <c r="C51" s="125" t="s">
        <v>93</v>
      </c>
      <c r="D51" s="126">
        <v>36223</v>
      </c>
      <c r="E51" s="213">
        <v>0.43547797106161601</v>
      </c>
      <c r="F51" s="213">
        <v>0.30331734120638043</v>
      </c>
      <c r="G51" s="213">
        <v>0.36969035128901229</v>
      </c>
      <c r="H51" s="117"/>
    </row>
    <row r="52" spans="2:8" s="133" customFormat="1">
      <c r="B52" s="124"/>
      <c r="C52" s="128" t="s">
        <v>91</v>
      </c>
      <c r="D52" s="129">
        <v>93616</v>
      </c>
      <c r="E52" s="214">
        <v>0.46078935667518156</v>
      </c>
      <c r="F52" s="214">
        <v>0.33365528644277281</v>
      </c>
      <c r="G52" s="214">
        <v>0.39521767030294841</v>
      </c>
      <c r="H52" s="132"/>
    </row>
    <row r="53" spans="2:8">
      <c r="B53" s="124">
        <v>15</v>
      </c>
      <c r="C53" s="125" t="s">
        <v>203</v>
      </c>
      <c r="D53" s="126">
        <v>78336</v>
      </c>
      <c r="E53" s="213">
        <v>0.33329999999999999</v>
      </c>
      <c r="F53" s="213">
        <v>0.16700000000000001</v>
      </c>
      <c r="G53" s="213">
        <v>0.25600000000000001</v>
      </c>
      <c r="H53" s="117"/>
    </row>
    <row r="54" spans="2:8">
      <c r="B54" s="124">
        <v>27</v>
      </c>
      <c r="C54" s="125" t="s">
        <v>95</v>
      </c>
      <c r="D54" s="126">
        <v>33429</v>
      </c>
      <c r="E54" s="213">
        <v>0.33592418571314803</v>
      </c>
      <c r="F54" s="213">
        <v>0.24447658866189786</v>
      </c>
      <c r="G54" s="213">
        <v>0.29517359516829728</v>
      </c>
      <c r="H54" s="117"/>
    </row>
    <row r="55" spans="2:8">
      <c r="B55" s="124">
        <v>32</v>
      </c>
      <c r="C55" s="125" t="s">
        <v>210</v>
      </c>
      <c r="D55" s="126">
        <v>35193</v>
      </c>
      <c r="E55" s="213">
        <v>0.38959328729888065</v>
      </c>
      <c r="F55" s="213">
        <v>0.25036675827014071</v>
      </c>
      <c r="G55" s="213">
        <v>0.3269874010480544</v>
      </c>
      <c r="H55" s="117"/>
    </row>
    <row r="56" spans="2:8">
      <c r="B56" s="124">
        <v>36</v>
      </c>
      <c r="C56" s="125" t="s">
        <v>96</v>
      </c>
      <c r="D56" s="126">
        <v>60171</v>
      </c>
      <c r="E56" s="213">
        <v>0.31983131228238681</v>
      </c>
      <c r="F56" s="213">
        <v>0.15193018604933034</v>
      </c>
      <c r="G56" s="213">
        <v>0.24187304790349357</v>
      </c>
      <c r="H56" s="117"/>
    </row>
    <row r="57" spans="2:8" s="133" customFormat="1">
      <c r="B57" s="124"/>
      <c r="C57" s="128" t="s">
        <v>94</v>
      </c>
      <c r="D57" s="129">
        <v>207129</v>
      </c>
      <c r="E57" s="214">
        <v>0.33708796311731115</v>
      </c>
      <c r="F57" s="214">
        <v>0.18448696885127835</v>
      </c>
      <c r="G57" s="214">
        <v>0.26713155580088266</v>
      </c>
      <c r="H57" s="132"/>
    </row>
    <row r="58" spans="2:8" s="133" customFormat="1">
      <c r="B58" s="124">
        <v>28</v>
      </c>
      <c r="C58" s="128" t="s">
        <v>97</v>
      </c>
      <c r="D58" s="129">
        <v>174701</v>
      </c>
      <c r="E58" s="214">
        <v>0.19587322236259222</v>
      </c>
      <c r="F58" s="214">
        <v>7.7567234916460809E-2</v>
      </c>
      <c r="G58" s="214">
        <v>0.14124443150856597</v>
      </c>
      <c r="H58" s="132"/>
    </row>
    <row r="59" spans="2:8" s="133" customFormat="1">
      <c r="B59" s="124">
        <v>30</v>
      </c>
      <c r="C59" s="128" t="s">
        <v>98</v>
      </c>
      <c r="D59" s="129">
        <v>69437</v>
      </c>
      <c r="E59" s="214">
        <v>0.34144236757787</v>
      </c>
      <c r="F59" s="214">
        <v>0.18973854861980943</v>
      </c>
      <c r="G59" s="214">
        <v>0.2676738278163055</v>
      </c>
      <c r="H59" s="132"/>
    </row>
    <row r="60" spans="2:8" s="133" customFormat="1">
      <c r="B60" s="124">
        <v>31</v>
      </c>
      <c r="C60" s="128" t="s">
        <v>99</v>
      </c>
      <c r="D60" s="129">
        <v>21152</v>
      </c>
      <c r="E60" s="214">
        <v>0.21471530855779067</v>
      </c>
      <c r="F60" s="214">
        <v>7.698768595629582E-2</v>
      </c>
      <c r="G60" s="214">
        <v>0.14732882914257853</v>
      </c>
      <c r="H60" s="132"/>
    </row>
    <row r="61" spans="2:8">
      <c r="B61" s="124">
        <v>1</v>
      </c>
      <c r="C61" s="125" t="s">
        <v>205</v>
      </c>
      <c r="D61" s="126">
        <v>8051</v>
      </c>
      <c r="E61" s="213">
        <v>0.14678018947115962</v>
      </c>
      <c r="F61" s="213">
        <v>4.8069502875208482E-2</v>
      </c>
      <c r="G61" s="213">
        <v>9.8343634720152451E-2</v>
      </c>
      <c r="H61" s="117"/>
    </row>
    <row r="62" spans="2:8">
      <c r="B62" s="124">
        <v>20</v>
      </c>
      <c r="C62" s="125" t="s">
        <v>207</v>
      </c>
      <c r="D62" s="126">
        <v>17987</v>
      </c>
      <c r="E62" s="213">
        <v>0.1354621621882201</v>
      </c>
      <c r="F62" s="213">
        <v>4.348450374428417E-2</v>
      </c>
      <c r="G62" s="213">
        <v>9.2593831882506167E-2</v>
      </c>
      <c r="H62" s="117"/>
    </row>
    <row r="63" spans="2:8">
      <c r="B63" s="124">
        <v>48</v>
      </c>
      <c r="C63" s="125" t="s">
        <v>206</v>
      </c>
      <c r="D63" s="126">
        <v>32638</v>
      </c>
      <c r="E63" s="213">
        <v>0.15895723641967383</v>
      </c>
      <c r="F63" s="213">
        <v>5.4975794187814779E-2</v>
      </c>
      <c r="G63" s="213">
        <v>0.10912288444435529</v>
      </c>
      <c r="H63" s="117"/>
    </row>
    <row r="64" spans="2:8" s="133" customFormat="1">
      <c r="B64" s="124">
        <v>16</v>
      </c>
      <c r="C64" s="128" t="s">
        <v>157</v>
      </c>
      <c r="D64" s="129">
        <v>58676</v>
      </c>
      <c r="E64" s="214">
        <v>0.14917948956347915</v>
      </c>
      <c r="F64" s="214">
        <v>5.0167297300255778E-2</v>
      </c>
      <c r="G64" s="214">
        <v>0.10200672094183587</v>
      </c>
      <c r="H64" s="132"/>
    </row>
    <row r="65" spans="2:10" s="133" customFormat="1">
      <c r="B65" s="124">
        <v>26</v>
      </c>
      <c r="C65" s="128" t="s">
        <v>153</v>
      </c>
      <c r="D65" s="129">
        <v>14586</v>
      </c>
      <c r="E65" s="214">
        <v>0.2680629108231099</v>
      </c>
      <c r="F65" s="214">
        <v>0.12770654665874162</v>
      </c>
      <c r="G65" s="214">
        <v>0.20006035003017503</v>
      </c>
      <c r="H65" s="132"/>
    </row>
    <row r="66" spans="2:10">
      <c r="B66" s="124">
        <v>51</v>
      </c>
      <c r="C66" s="125" t="s">
        <v>102</v>
      </c>
      <c r="D66" s="126">
        <v>2049</v>
      </c>
      <c r="E66" s="213">
        <v>0.27637978430957921</v>
      </c>
      <c r="F66" s="213">
        <v>0.17073170731707318</v>
      </c>
      <c r="G66" s="213">
        <v>0.22578512396694214</v>
      </c>
      <c r="H66" s="117"/>
    </row>
    <row r="67" spans="2:10">
      <c r="B67" s="124">
        <v>52</v>
      </c>
      <c r="C67" s="125" t="s">
        <v>103</v>
      </c>
      <c r="D67" s="126">
        <v>2282</v>
      </c>
      <c r="E67" s="213">
        <v>0.30713640469738029</v>
      </c>
      <c r="F67" s="213">
        <v>0.22025800286669853</v>
      </c>
      <c r="G67" s="213">
        <v>0.26491757603900629</v>
      </c>
      <c r="H67" s="117"/>
    </row>
    <row r="68" spans="2:10" ht="18.600000000000001" customHeight="1">
      <c r="B68" s="292"/>
      <c r="C68" s="293" t="s">
        <v>45</v>
      </c>
      <c r="D68" s="294">
        <f>'Pensiones - mínimos'!$C$14</f>
        <v>2152408</v>
      </c>
      <c r="E68" s="295">
        <f>'Pensiones - mínimos'!E14</f>
        <v>0.27152367907706632</v>
      </c>
      <c r="F68" s="295">
        <f>'Pensiones - mínimos'!F14</f>
        <v>0.14768169782536267</v>
      </c>
      <c r="G68" s="295">
        <f>'Pensiones - mínimos'!G14</f>
        <v>0.21285775104814053</v>
      </c>
    </row>
    <row r="69" spans="2:10">
      <c r="C69" s="135"/>
      <c r="D69" s="160"/>
      <c r="E69" s="166"/>
      <c r="F69" s="161"/>
      <c r="G69" s="156"/>
      <c r="H69" s="161"/>
      <c r="I69" s="156"/>
      <c r="J69" s="156"/>
    </row>
    <row r="70" spans="2:10">
      <c r="F70" s="195"/>
      <c r="G70" s="195"/>
      <c r="H70" s="117"/>
      <c r="I70" s="117"/>
      <c r="J70" s="117"/>
    </row>
    <row r="71" spans="2:10">
      <c r="F71" s="195"/>
      <c r="G71" s="195"/>
      <c r="H71" s="117"/>
      <c r="I71" s="117"/>
      <c r="J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1" activePane="bottomLeft" state="frozen"/>
      <selection pane="bottomLeft" activeCell="G81" sqref="G81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10" t="s">
        <v>183</v>
      </c>
      <c r="C2" s="510"/>
      <c r="D2" s="510"/>
      <c r="E2" s="510"/>
      <c r="F2" s="510"/>
      <c r="G2" s="510"/>
      <c r="H2" s="510"/>
      <c r="I2" s="510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24" t="s">
        <v>227</v>
      </c>
      <c r="C5" s="525"/>
      <c r="D5" s="525"/>
      <c r="E5" s="525"/>
      <c r="F5" s="525"/>
      <c r="G5" s="525"/>
      <c r="H5" s="525"/>
      <c r="I5" s="526"/>
    </row>
    <row r="6" spans="1:226" ht="2.4500000000000002" customHeight="1">
      <c r="A6" s="230"/>
      <c r="B6" s="527"/>
      <c r="C6" s="528"/>
      <c r="D6" s="528"/>
      <c r="E6" s="528"/>
      <c r="F6" s="528"/>
      <c r="G6" s="528"/>
      <c r="H6" s="528"/>
      <c r="I6" s="529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3"/>
      <c r="C8" s="314"/>
      <c r="D8" s="314"/>
      <c r="E8" s="315"/>
      <c r="F8" s="314"/>
      <c r="G8" s="314"/>
      <c r="H8" s="314"/>
      <c r="I8" s="314"/>
    </row>
    <row r="9" spans="1:226" s="100" customFormat="1" ht="18" customHeight="1">
      <c r="A9" s="8"/>
      <c r="B9" s="97"/>
      <c r="C9" s="98" t="s">
        <v>52</v>
      </c>
      <c r="D9" s="99">
        <v>111351</v>
      </c>
      <c r="E9" s="99">
        <v>71.542710104659136</v>
      </c>
      <c r="F9" s="99">
        <v>19930</v>
      </c>
      <c r="G9" s="99">
        <v>48143</v>
      </c>
      <c r="H9" s="99">
        <v>26587</v>
      </c>
      <c r="I9" s="99">
        <v>16691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8167</v>
      </c>
      <c r="E10" s="102">
        <v>72.663750459164945</v>
      </c>
      <c r="F10" s="102">
        <v>1294</v>
      </c>
      <c r="G10" s="102">
        <v>3478</v>
      </c>
      <c r="H10" s="102">
        <v>2137</v>
      </c>
      <c r="I10" s="102">
        <v>1258</v>
      </c>
    </row>
    <row r="11" spans="1:226" s="104" customFormat="1" ht="18" customHeight="1">
      <c r="B11" s="97">
        <v>11</v>
      </c>
      <c r="C11" s="101" t="s">
        <v>54</v>
      </c>
      <c r="D11" s="102">
        <v>13571</v>
      </c>
      <c r="E11" s="102">
        <v>72.535109424508121</v>
      </c>
      <c r="F11" s="102">
        <v>2617</v>
      </c>
      <c r="G11" s="102">
        <v>5397</v>
      </c>
      <c r="H11" s="102">
        <v>3109</v>
      </c>
      <c r="I11" s="102">
        <v>2448</v>
      </c>
    </row>
    <row r="12" spans="1:226" s="104" customFormat="1" ht="18" customHeight="1">
      <c r="B12" s="97">
        <v>14</v>
      </c>
      <c r="C12" s="101" t="s">
        <v>55</v>
      </c>
      <c r="D12" s="102">
        <v>13078</v>
      </c>
      <c r="E12" s="102">
        <v>71.622981342712919</v>
      </c>
      <c r="F12" s="102">
        <v>2204</v>
      </c>
      <c r="G12" s="102">
        <v>5780</v>
      </c>
      <c r="H12" s="102">
        <v>3211</v>
      </c>
      <c r="I12" s="102">
        <v>1883</v>
      </c>
    </row>
    <row r="13" spans="1:226" s="104" customFormat="1" ht="18" customHeight="1">
      <c r="B13" s="97">
        <v>18</v>
      </c>
      <c r="C13" s="101" t="s">
        <v>56</v>
      </c>
      <c r="D13" s="102">
        <v>13774</v>
      </c>
      <c r="E13" s="102">
        <v>71.109059096849109</v>
      </c>
      <c r="F13" s="102">
        <v>2490</v>
      </c>
      <c r="G13" s="102">
        <v>5924</v>
      </c>
      <c r="H13" s="102">
        <v>3291</v>
      </c>
      <c r="I13" s="102">
        <v>2069</v>
      </c>
    </row>
    <row r="14" spans="1:226" s="104" customFormat="1" ht="18" customHeight="1">
      <c r="B14" s="97">
        <v>21</v>
      </c>
      <c r="C14" s="101" t="s">
        <v>57</v>
      </c>
      <c r="D14" s="102">
        <v>7169</v>
      </c>
      <c r="E14" s="102">
        <v>70.902750732319717</v>
      </c>
      <c r="F14" s="102">
        <v>1266</v>
      </c>
      <c r="G14" s="102">
        <v>3182</v>
      </c>
      <c r="H14" s="102">
        <v>1719</v>
      </c>
      <c r="I14" s="102">
        <v>1002</v>
      </c>
    </row>
    <row r="15" spans="1:226" s="104" customFormat="1" ht="18" customHeight="1">
      <c r="B15" s="97">
        <v>23</v>
      </c>
      <c r="C15" s="101" t="s">
        <v>58</v>
      </c>
      <c r="D15" s="102">
        <v>10587</v>
      </c>
      <c r="E15" s="102">
        <v>73.057674506470178</v>
      </c>
      <c r="F15" s="102">
        <v>1704</v>
      </c>
      <c r="G15" s="102">
        <v>4558</v>
      </c>
      <c r="H15" s="102">
        <v>2622</v>
      </c>
      <c r="I15" s="102">
        <v>1703</v>
      </c>
    </row>
    <row r="16" spans="1:226" s="104" customFormat="1" ht="18" customHeight="1">
      <c r="B16" s="97">
        <v>29</v>
      </c>
      <c r="C16" s="101" t="s">
        <v>59</v>
      </c>
      <c r="D16" s="102">
        <v>18962</v>
      </c>
      <c r="E16" s="102">
        <v>69.423111486130153</v>
      </c>
      <c r="F16" s="102">
        <v>3656</v>
      </c>
      <c r="G16" s="102">
        <v>8374</v>
      </c>
      <c r="H16" s="102">
        <v>4386</v>
      </c>
      <c r="I16" s="102">
        <v>2546</v>
      </c>
    </row>
    <row r="17" spans="1:428" s="104" customFormat="1" ht="18" customHeight="1">
      <c r="B17" s="97">
        <v>41</v>
      </c>
      <c r="C17" s="101" t="s">
        <v>60</v>
      </c>
      <c r="D17" s="102">
        <v>26043</v>
      </c>
      <c r="E17" s="102">
        <v>71.027243789118003</v>
      </c>
      <c r="F17" s="102">
        <v>4699</v>
      </c>
      <c r="G17" s="102">
        <v>11450</v>
      </c>
      <c r="H17" s="102">
        <v>6112</v>
      </c>
      <c r="I17" s="102">
        <v>3782</v>
      </c>
    </row>
    <row r="18" spans="1:428" s="105" customFormat="1" ht="18" customHeight="1">
      <c r="A18" s="8"/>
      <c r="B18" s="97"/>
      <c r="C18" s="98" t="s">
        <v>61</v>
      </c>
      <c r="D18" s="99">
        <v>19843</v>
      </c>
      <c r="E18" s="99">
        <v>62.457469996214513</v>
      </c>
      <c r="F18" s="99">
        <v>5079</v>
      </c>
      <c r="G18" s="99">
        <v>10184</v>
      </c>
      <c r="H18" s="99">
        <v>3207</v>
      </c>
      <c r="I18" s="99">
        <v>1373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3480</v>
      </c>
      <c r="E19" s="102">
        <v>61.944600574712631</v>
      </c>
      <c r="F19" s="102">
        <v>863</v>
      </c>
      <c r="G19" s="102">
        <v>1798</v>
      </c>
      <c r="H19" s="102">
        <v>576</v>
      </c>
      <c r="I19" s="102">
        <v>243</v>
      </c>
    </row>
    <row r="20" spans="1:428" s="104" customFormat="1" ht="18" customHeight="1">
      <c r="B20" s="97">
        <v>40</v>
      </c>
      <c r="C20" s="101" t="s">
        <v>63</v>
      </c>
      <c r="D20" s="102">
        <v>2216</v>
      </c>
      <c r="E20" s="102">
        <v>64.226051444043321</v>
      </c>
      <c r="F20" s="102">
        <v>459</v>
      </c>
      <c r="G20" s="102">
        <v>1193</v>
      </c>
      <c r="H20" s="102">
        <v>394</v>
      </c>
      <c r="I20" s="102">
        <v>170</v>
      </c>
    </row>
    <row r="21" spans="1:428" s="104" customFormat="1" ht="18" customHeight="1">
      <c r="B21" s="97">
        <v>50</v>
      </c>
      <c r="C21" s="104" t="s">
        <v>64</v>
      </c>
      <c r="D21" s="106">
        <v>14147</v>
      </c>
      <c r="E21" s="106">
        <v>61.201757969887595</v>
      </c>
      <c r="F21" s="106">
        <v>3757</v>
      </c>
      <c r="G21" s="106">
        <v>7193</v>
      </c>
      <c r="H21" s="106">
        <v>2237</v>
      </c>
      <c r="I21" s="106">
        <v>960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16785</v>
      </c>
      <c r="E22" s="99">
        <v>58.379575215966625</v>
      </c>
      <c r="F22" s="99">
        <v>5900</v>
      </c>
      <c r="G22" s="99">
        <v>7284</v>
      </c>
      <c r="H22" s="99">
        <v>2413</v>
      </c>
      <c r="I22" s="99">
        <v>1188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12655</v>
      </c>
      <c r="E23" s="99">
        <v>64.081475306203046</v>
      </c>
      <c r="F23" s="99">
        <v>2970</v>
      </c>
      <c r="G23" s="99">
        <v>6225</v>
      </c>
      <c r="H23" s="99">
        <v>2381</v>
      </c>
      <c r="I23" s="99">
        <v>1079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23102</v>
      </c>
      <c r="E24" s="99">
        <v>69.081268102539497</v>
      </c>
      <c r="F24" s="99">
        <v>5356</v>
      </c>
      <c r="G24" s="99">
        <v>9331</v>
      </c>
      <c r="H24" s="99">
        <v>4859</v>
      </c>
      <c r="I24" s="99">
        <v>3556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11587</v>
      </c>
      <c r="E25" s="102">
        <v>70.008272201605251</v>
      </c>
      <c r="F25" s="102">
        <v>2717</v>
      </c>
      <c r="G25" s="102">
        <v>4464</v>
      </c>
      <c r="H25" s="102">
        <v>2459</v>
      </c>
      <c r="I25" s="102">
        <v>1947</v>
      </c>
    </row>
    <row r="26" spans="1:428" s="104" customFormat="1" ht="18" customHeight="1">
      <c r="B26" s="97">
        <v>38</v>
      </c>
      <c r="C26" s="101" t="s">
        <v>68</v>
      </c>
      <c r="D26" s="102">
        <v>11515</v>
      </c>
      <c r="E26" s="102">
        <v>68.154264003473727</v>
      </c>
      <c r="F26" s="102">
        <v>2639</v>
      </c>
      <c r="G26" s="102">
        <v>4867</v>
      </c>
      <c r="H26" s="102">
        <v>2400</v>
      </c>
      <c r="I26" s="102">
        <v>1609</v>
      </c>
    </row>
    <row r="27" spans="1:428" s="104" customFormat="1" ht="18" customHeight="1">
      <c r="B27" s="97">
        <v>39</v>
      </c>
      <c r="C27" s="98" t="s">
        <v>69</v>
      </c>
      <c r="D27" s="99">
        <v>9058</v>
      </c>
      <c r="E27" s="99">
        <v>63.524255906381093</v>
      </c>
      <c r="F27" s="99">
        <v>2525</v>
      </c>
      <c r="G27" s="99">
        <v>3987</v>
      </c>
      <c r="H27" s="99">
        <v>1622</v>
      </c>
      <c r="I27" s="99">
        <v>924</v>
      </c>
    </row>
    <row r="28" spans="1:428" s="100" customFormat="1" ht="18" customHeight="1">
      <c r="A28" s="8"/>
      <c r="B28" s="97"/>
      <c r="C28" s="98" t="s">
        <v>70</v>
      </c>
      <c r="D28" s="99">
        <v>38866</v>
      </c>
      <c r="E28" s="99">
        <v>66.372036183442987</v>
      </c>
      <c r="F28" s="99">
        <v>9221</v>
      </c>
      <c r="G28" s="99">
        <v>18009</v>
      </c>
      <c r="H28" s="99">
        <v>7199</v>
      </c>
      <c r="I28" s="99">
        <v>4437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2531</v>
      </c>
      <c r="E29" s="102">
        <v>68.129474516001594</v>
      </c>
      <c r="F29" s="102">
        <v>510</v>
      </c>
      <c r="G29" s="102">
        <v>1179</v>
      </c>
      <c r="H29" s="102">
        <v>517</v>
      </c>
      <c r="I29" s="102">
        <v>325</v>
      </c>
    </row>
    <row r="30" spans="1:428" s="104" customFormat="1" ht="18" customHeight="1">
      <c r="B30" s="97">
        <v>9</v>
      </c>
      <c r="C30" s="101" t="s">
        <v>72</v>
      </c>
      <c r="D30" s="102">
        <v>5787</v>
      </c>
      <c r="E30" s="102">
        <v>66.441401416969057</v>
      </c>
      <c r="F30" s="102">
        <v>1227</v>
      </c>
      <c r="G30" s="102">
        <v>2836</v>
      </c>
      <c r="H30" s="102">
        <v>1051</v>
      </c>
      <c r="I30" s="102">
        <v>673</v>
      </c>
    </row>
    <row r="31" spans="1:428" s="104" customFormat="1" ht="18" customHeight="1">
      <c r="B31" s="97">
        <v>24</v>
      </c>
      <c r="C31" s="101" t="s">
        <v>73</v>
      </c>
      <c r="D31" s="102">
        <v>7985</v>
      </c>
      <c r="E31" s="102">
        <v>63.055638071383875</v>
      </c>
      <c r="F31" s="102">
        <v>2222</v>
      </c>
      <c r="G31" s="102">
        <v>3564</v>
      </c>
      <c r="H31" s="102">
        <v>1393</v>
      </c>
      <c r="I31" s="102">
        <v>806</v>
      </c>
    </row>
    <row r="32" spans="1:428" s="104" customFormat="1" ht="18" customHeight="1">
      <c r="B32" s="97">
        <v>34</v>
      </c>
      <c r="C32" s="104" t="s">
        <v>74</v>
      </c>
      <c r="D32" s="106">
        <v>2842</v>
      </c>
      <c r="E32" s="106">
        <v>66.101966924700932</v>
      </c>
      <c r="F32" s="106">
        <v>684</v>
      </c>
      <c r="G32" s="106">
        <v>1292</v>
      </c>
      <c r="H32" s="106">
        <v>520</v>
      </c>
      <c r="I32" s="106">
        <v>346</v>
      </c>
    </row>
    <row r="33" spans="1:226" s="104" customFormat="1" ht="18" customHeight="1">
      <c r="B33" s="97">
        <v>37</v>
      </c>
      <c r="C33" s="104" t="s">
        <v>75</v>
      </c>
      <c r="D33" s="106">
        <v>5318</v>
      </c>
      <c r="E33" s="106">
        <v>65.400614892816847</v>
      </c>
      <c r="F33" s="106">
        <v>1329</v>
      </c>
      <c r="G33" s="106">
        <v>2389</v>
      </c>
      <c r="H33" s="106">
        <v>980</v>
      </c>
      <c r="I33" s="106">
        <v>620</v>
      </c>
    </row>
    <row r="34" spans="1:226" s="104" customFormat="1" ht="18" customHeight="1">
      <c r="B34" s="97">
        <v>40</v>
      </c>
      <c r="C34" s="101" t="s">
        <v>76</v>
      </c>
      <c r="D34" s="102">
        <v>2448</v>
      </c>
      <c r="E34" s="102">
        <v>69.539428104575165</v>
      </c>
      <c r="F34" s="102">
        <v>426</v>
      </c>
      <c r="G34" s="102">
        <v>1147</v>
      </c>
      <c r="H34" s="102">
        <v>555</v>
      </c>
      <c r="I34" s="102">
        <v>320</v>
      </c>
    </row>
    <row r="35" spans="1:226" s="104" customFormat="1" ht="18" customHeight="1">
      <c r="B35" s="97">
        <v>42</v>
      </c>
      <c r="C35" s="101" t="s">
        <v>77</v>
      </c>
      <c r="D35" s="102">
        <v>1405</v>
      </c>
      <c r="E35" s="102">
        <v>67.649060498220635</v>
      </c>
      <c r="F35" s="102">
        <v>249</v>
      </c>
      <c r="G35" s="102">
        <v>736</v>
      </c>
      <c r="H35" s="102">
        <v>257</v>
      </c>
      <c r="I35" s="102">
        <v>163</v>
      </c>
    </row>
    <row r="36" spans="1:226" s="104" customFormat="1" ht="18" customHeight="1">
      <c r="B36" s="97">
        <v>47</v>
      </c>
      <c r="C36" s="101" t="s">
        <v>78</v>
      </c>
      <c r="D36" s="102">
        <v>7503</v>
      </c>
      <c r="E36" s="102">
        <v>65.079356257497025</v>
      </c>
      <c r="F36" s="102">
        <v>1833</v>
      </c>
      <c r="G36" s="102">
        <v>3531</v>
      </c>
      <c r="H36" s="102">
        <v>1323</v>
      </c>
      <c r="I36" s="102">
        <v>816</v>
      </c>
    </row>
    <row r="37" spans="1:226" s="104" customFormat="1" ht="18" customHeight="1">
      <c r="B37" s="97">
        <v>49</v>
      </c>
      <c r="C37" s="101" t="s">
        <v>79</v>
      </c>
      <c r="D37" s="102">
        <v>3047</v>
      </c>
      <c r="E37" s="102">
        <v>65.951384968821813</v>
      </c>
      <c r="F37" s="102">
        <v>741</v>
      </c>
      <c r="G37" s="102">
        <v>1335</v>
      </c>
      <c r="H37" s="102">
        <v>603</v>
      </c>
      <c r="I37" s="102">
        <v>368</v>
      </c>
    </row>
    <row r="38" spans="1:226" s="100" customFormat="1" ht="18" customHeight="1">
      <c r="A38" s="8"/>
      <c r="B38" s="97"/>
      <c r="C38" s="98" t="s">
        <v>80</v>
      </c>
      <c r="D38" s="99">
        <v>25561</v>
      </c>
      <c r="E38" s="99">
        <v>69.348091437227396</v>
      </c>
      <c r="F38" s="99">
        <v>4817</v>
      </c>
      <c r="G38" s="99">
        <v>11468</v>
      </c>
      <c r="H38" s="99">
        <v>5893</v>
      </c>
      <c r="I38" s="99">
        <v>3383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5269</v>
      </c>
      <c r="E39" s="102">
        <v>70.635048396280141</v>
      </c>
      <c r="F39" s="102">
        <v>983</v>
      </c>
      <c r="G39" s="102">
        <v>2278</v>
      </c>
      <c r="H39" s="102">
        <v>1223</v>
      </c>
      <c r="I39" s="102">
        <v>785</v>
      </c>
    </row>
    <row r="40" spans="1:226" s="104" customFormat="1" ht="18" customHeight="1">
      <c r="B40" s="97">
        <v>13</v>
      </c>
      <c r="C40" s="101" t="s">
        <v>82</v>
      </c>
      <c r="D40" s="102">
        <v>6554</v>
      </c>
      <c r="E40" s="102">
        <v>70.707348184314924</v>
      </c>
      <c r="F40" s="102">
        <v>1230</v>
      </c>
      <c r="G40" s="102">
        <v>2844</v>
      </c>
      <c r="H40" s="102">
        <v>1544</v>
      </c>
      <c r="I40" s="102">
        <v>936</v>
      </c>
    </row>
    <row r="41" spans="1:226" s="107" customFormat="1" ht="18" customHeight="1">
      <c r="B41" s="97">
        <v>16</v>
      </c>
      <c r="C41" s="104" t="s">
        <v>83</v>
      </c>
      <c r="D41" s="102">
        <v>2926</v>
      </c>
      <c r="E41" s="102">
        <v>69.429190020505814</v>
      </c>
      <c r="F41" s="102">
        <v>521</v>
      </c>
      <c r="G41" s="102">
        <v>1379</v>
      </c>
      <c r="H41" s="102">
        <v>667</v>
      </c>
      <c r="I41" s="102">
        <v>359</v>
      </c>
    </row>
    <row r="42" spans="1:226" s="104" customFormat="1" ht="18" customHeight="1">
      <c r="B42" s="97">
        <v>19</v>
      </c>
      <c r="C42" s="104" t="s">
        <v>84</v>
      </c>
      <c r="D42" s="106">
        <v>2831</v>
      </c>
      <c r="E42" s="106">
        <v>66.412917696926897</v>
      </c>
      <c r="F42" s="106">
        <v>579</v>
      </c>
      <c r="G42" s="106">
        <v>1389</v>
      </c>
      <c r="H42" s="106">
        <v>572</v>
      </c>
      <c r="I42" s="106">
        <v>291</v>
      </c>
    </row>
    <row r="43" spans="1:226" s="104" customFormat="1" ht="18" customHeight="1">
      <c r="B43" s="97">
        <v>45</v>
      </c>
      <c r="C43" s="101" t="s">
        <v>85</v>
      </c>
      <c r="D43" s="102">
        <v>7981</v>
      </c>
      <c r="E43" s="102">
        <v>69.555952888109246</v>
      </c>
      <c r="F43" s="102">
        <v>1504</v>
      </c>
      <c r="G43" s="102">
        <v>3578</v>
      </c>
      <c r="H43" s="102">
        <v>1887</v>
      </c>
      <c r="I43" s="102">
        <v>1012</v>
      </c>
    </row>
    <row r="44" spans="1:226" s="100" customFormat="1" ht="18" customHeight="1">
      <c r="A44" s="8"/>
      <c r="B44" s="97"/>
      <c r="C44" s="98" t="s">
        <v>86</v>
      </c>
      <c r="D44" s="99">
        <v>102803</v>
      </c>
      <c r="E44" s="99">
        <v>62.416728939731328</v>
      </c>
      <c r="F44" s="99">
        <v>25136</v>
      </c>
      <c r="G44" s="99">
        <v>52925</v>
      </c>
      <c r="H44" s="99">
        <v>17414</v>
      </c>
      <c r="I44" s="99">
        <v>7328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74771</v>
      </c>
      <c r="E45" s="106">
        <v>62.463302216099819</v>
      </c>
      <c r="F45" s="106">
        <v>18212</v>
      </c>
      <c r="G45" s="106">
        <v>38775</v>
      </c>
      <c r="H45" s="106">
        <v>12534</v>
      </c>
      <c r="I45" s="106">
        <v>5250</v>
      </c>
    </row>
    <row r="46" spans="1:226" s="104" customFormat="1" ht="18" customHeight="1">
      <c r="B46" s="97">
        <v>17</v>
      </c>
      <c r="C46" s="104" t="s">
        <v>212</v>
      </c>
      <c r="D46" s="106">
        <v>10370</v>
      </c>
      <c r="E46" s="106">
        <v>61.757268081002906</v>
      </c>
      <c r="F46" s="106">
        <v>2715</v>
      </c>
      <c r="G46" s="106">
        <v>5155</v>
      </c>
      <c r="H46" s="106">
        <v>1730</v>
      </c>
      <c r="I46" s="106">
        <v>770</v>
      </c>
    </row>
    <row r="47" spans="1:226" s="107" customFormat="1" ht="18" customHeight="1">
      <c r="B47" s="97">
        <v>25</v>
      </c>
      <c r="C47" s="104" t="s">
        <v>209</v>
      </c>
      <c r="D47" s="102">
        <v>6281</v>
      </c>
      <c r="E47" s="102">
        <v>61.802203470784924</v>
      </c>
      <c r="F47" s="102">
        <v>1613</v>
      </c>
      <c r="G47" s="102">
        <v>3181</v>
      </c>
      <c r="H47" s="102">
        <v>1044</v>
      </c>
      <c r="I47" s="102">
        <v>443</v>
      </c>
      <c r="L47" s="297"/>
    </row>
    <row r="48" spans="1:226" s="104" customFormat="1" ht="18" customHeight="1">
      <c r="B48" s="97">
        <v>43</v>
      </c>
      <c r="C48" s="104" t="s">
        <v>88</v>
      </c>
      <c r="D48" s="106">
        <v>11381</v>
      </c>
      <c r="E48" s="106">
        <v>63.644141991037671</v>
      </c>
      <c r="F48" s="106">
        <v>2596</v>
      </c>
      <c r="G48" s="106">
        <v>5814</v>
      </c>
      <c r="H48" s="106">
        <v>2106</v>
      </c>
      <c r="I48" s="106">
        <v>865</v>
      </c>
    </row>
    <row r="49" spans="1:226" s="100" customFormat="1" ht="18" customHeight="1">
      <c r="A49" s="8"/>
      <c r="B49" s="97"/>
      <c r="C49" s="98" t="s">
        <v>89</v>
      </c>
      <c r="D49" s="99">
        <v>67989</v>
      </c>
      <c r="E49" s="99">
        <v>63.899525916869059</v>
      </c>
      <c r="F49" s="99">
        <v>15174</v>
      </c>
      <c r="G49" s="99">
        <v>33848</v>
      </c>
      <c r="H49" s="99">
        <v>12867</v>
      </c>
      <c r="I49" s="99">
        <v>6100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23626</v>
      </c>
      <c r="E50" s="106">
        <v>65.718290019470103</v>
      </c>
      <c r="F50" s="106">
        <v>4859</v>
      </c>
      <c r="G50" s="106">
        <v>11209</v>
      </c>
      <c r="H50" s="106">
        <v>5008</v>
      </c>
      <c r="I50" s="106">
        <v>2550</v>
      </c>
    </row>
    <row r="51" spans="1:226" s="104" customFormat="1" ht="18" customHeight="1">
      <c r="B51" s="97">
        <v>12</v>
      </c>
      <c r="C51" s="104" t="s">
        <v>211</v>
      </c>
      <c r="D51" s="106">
        <v>8656</v>
      </c>
      <c r="E51" s="106">
        <v>62.459015711645073</v>
      </c>
      <c r="F51" s="106">
        <v>1962</v>
      </c>
      <c r="G51" s="106">
        <v>4596</v>
      </c>
      <c r="H51" s="106">
        <v>1457</v>
      </c>
      <c r="I51" s="106">
        <v>641</v>
      </c>
    </row>
    <row r="52" spans="1:226" s="104" customFormat="1" ht="18" customHeight="1">
      <c r="B52" s="97">
        <v>46</v>
      </c>
      <c r="C52" s="104" t="s">
        <v>90</v>
      </c>
      <c r="D52" s="106">
        <v>35707</v>
      </c>
      <c r="E52" s="106">
        <v>63.521272019491988</v>
      </c>
      <c r="F52" s="106">
        <v>8353</v>
      </c>
      <c r="G52" s="106">
        <v>18043</v>
      </c>
      <c r="H52" s="106">
        <v>6402</v>
      </c>
      <c r="I52" s="106">
        <v>2909</v>
      </c>
    </row>
    <row r="53" spans="1:226" s="100" customFormat="1" ht="18" customHeight="1">
      <c r="A53" s="8"/>
      <c r="B53" s="97"/>
      <c r="C53" s="98" t="s">
        <v>91</v>
      </c>
      <c r="D53" s="99">
        <v>16716</v>
      </c>
      <c r="E53" s="99">
        <v>69.716263829215166</v>
      </c>
      <c r="F53" s="99">
        <v>3264</v>
      </c>
      <c r="G53" s="99">
        <v>7372</v>
      </c>
      <c r="H53" s="99">
        <v>3720</v>
      </c>
      <c r="I53" s="99">
        <v>2360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9808</v>
      </c>
      <c r="E54" s="106">
        <v>70.474199632952661</v>
      </c>
      <c r="F54" s="106">
        <v>1902</v>
      </c>
      <c r="G54" s="106">
        <v>4203</v>
      </c>
      <c r="H54" s="106">
        <v>2298</v>
      </c>
      <c r="I54" s="106">
        <v>1405</v>
      </c>
    </row>
    <row r="55" spans="1:226" s="104" customFormat="1" ht="18" customHeight="1">
      <c r="B55" s="97">
        <v>10</v>
      </c>
      <c r="C55" s="101" t="s">
        <v>93</v>
      </c>
      <c r="D55" s="102">
        <v>6908</v>
      </c>
      <c r="E55" s="102">
        <v>68.958328025477684</v>
      </c>
      <c r="F55" s="102">
        <v>1362</v>
      </c>
      <c r="G55" s="102">
        <v>3169</v>
      </c>
      <c r="H55" s="102">
        <v>1422</v>
      </c>
      <c r="I55" s="102">
        <v>955</v>
      </c>
    </row>
    <row r="56" spans="1:226" s="100" customFormat="1" ht="18" customHeight="1">
      <c r="A56" s="8"/>
      <c r="B56" s="97"/>
      <c r="C56" s="98" t="s">
        <v>94</v>
      </c>
      <c r="D56" s="99">
        <v>50602</v>
      </c>
      <c r="E56" s="99">
        <v>58.696943179645217</v>
      </c>
      <c r="F56" s="99">
        <v>15721</v>
      </c>
      <c r="G56" s="99">
        <v>22617</v>
      </c>
      <c r="H56" s="99">
        <v>8181</v>
      </c>
      <c r="I56" s="99">
        <v>4083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19838</v>
      </c>
      <c r="E57" s="106">
        <v>58.568863796753696</v>
      </c>
      <c r="F57" s="106">
        <v>6362</v>
      </c>
      <c r="G57" s="106">
        <v>8908</v>
      </c>
      <c r="H57" s="106">
        <v>3044</v>
      </c>
      <c r="I57" s="106">
        <v>1524</v>
      </c>
    </row>
    <row r="58" spans="1:226" s="104" customFormat="1" ht="18" customHeight="1">
      <c r="B58" s="97">
        <v>27</v>
      </c>
      <c r="C58" s="104" t="s">
        <v>95</v>
      </c>
      <c r="D58" s="106">
        <v>6971</v>
      </c>
      <c r="E58" s="106">
        <v>57.103785683546086</v>
      </c>
      <c r="F58" s="106">
        <v>2594</v>
      </c>
      <c r="G58" s="106">
        <v>2937</v>
      </c>
      <c r="H58" s="106">
        <v>972</v>
      </c>
      <c r="I58" s="106">
        <v>468</v>
      </c>
    </row>
    <row r="59" spans="1:226" s="104" customFormat="1" ht="18" customHeight="1">
      <c r="B59" s="97">
        <v>32</v>
      </c>
      <c r="C59" s="104" t="s">
        <v>210</v>
      </c>
      <c r="D59" s="106">
        <v>6700</v>
      </c>
      <c r="E59" s="106">
        <v>56.212001492537283</v>
      </c>
      <c r="F59" s="106">
        <v>2282</v>
      </c>
      <c r="G59" s="106">
        <v>3043</v>
      </c>
      <c r="H59" s="106">
        <v>940</v>
      </c>
      <c r="I59" s="106">
        <v>435</v>
      </c>
    </row>
    <row r="60" spans="1:226" s="104" customFormat="1" ht="18" customHeight="1">
      <c r="B60" s="97">
        <v>36</v>
      </c>
      <c r="C60" s="109" t="s">
        <v>96</v>
      </c>
      <c r="D60" s="106">
        <v>17093</v>
      </c>
      <c r="E60" s="106">
        <v>62.903121745743832</v>
      </c>
      <c r="F60" s="106">
        <v>4483</v>
      </c>
      <c r="G60" s="106">
        <v>7729</v>
      </c>
      <c r="H60" s="106">
        <v>3225</v>
      </c>
      <c r="I60" s="106">
        <v>1656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76494</v>
      </c>
      <c r="E61" s="99">
        <v>64.42251483776505</v>
      </c>
      <c r="F61" s="99">
        <v>17609</v>
      </c>
      <c r="G61" s="99">
        <v>37824</v>
      </c>
      <c r="H61" s="99">
        <v>14216</v>
      </c>
      <c r="I61" s="99">
        <v>6845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17832</v>
      </c>
      <c r="E62" s="99">
        <v>72.460555742485468</v>
      </c>
      <c r="F62" s="99">
        <v>2992</v>
      </c>
      <c r="G62" s="99">
        <v>7526</v>
      </c>
      <c r="H62" s="99">
        <v>4493</v>
      </c>
      <c r="I62" s="99">
        <v>2821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8777</v>
      </c>
      <c r="E63" s="99">
        <v>64.737549276518138</v>
      </c>
      <c r="F63" s="99">
        <v>2096</v>
      </c>
      <c r="G63" s="99">
        <v>4225</v>
      </c>
      <c r="H63" s="99">
        <v>1537</v>
      </c>
      <c r="I63" s="99">
        <v>919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36179</v>
      </c>
      <c r="E64" s="99">
        <v>61.774876568142219</v>
      </c>
      <c r="F64" s="99">
        <v>9944</v>
      </c>
      <c r="G64" s="99">
        <v>17952</v>
      </c>
      <c r="H64" s="99">
        <v>5549</v>
      </c>
      <c r="I64" s="99">
        <v>2734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5008</v>
      </c>
      <c r="E65" s="102">
        <v>61.969726437699705</v>
      </c>
      <c r="F65" s="102">
        <v>1340</v>
      </c>
      <c r="G65" s="102">
        <v>2504</v>
      </c>
      <c r="H65" s="102">
        <v>760</v>
      </c>
      <c r="I65" s="102">
        <v>404</v>
      </c>
    </row>
    <row r="66" spans="1:226" s="104" customFormat="1" ht="18" customHeight="1">
      <c r="B66" s="97">
        <v>20</v>
      </c>
      <c r="C66" s="104" t="s">
        <v>207</v>
      </c>
      <c r="D66" s="102">
        <v>11646</v>
      </c>
      <c r="E66" s="102">
        <v>63.087272024729508</v>
      </c>
      <c r="F66" s="102">
        <v>2754</v>
      </c>
      <c r="G66" s="102">
        <v>6041</v>
      </c>
      <c r="H66" s="102">
        <v>1907</v>
      </c>
      <c r="I66" s="102">
        <v>944</v>
      </c>
    </row>
    <row r="67" spans="1:226" s="104" customFormat="1" ht="18" customHeight="1">
      <c r="B67" s="97">
        <v>48</v>
      </c>
      <c r="C67" s="104" t="s">
        <v>206</v>
      </c>
      <c r="D67" s="102">
        <v>19525</v>
      </c>
      <c r="E67" s="102">
        <v>60.267631241997428</v>
      </c>
      <c r="F67" s="102">
        <v>5850</v>
      </c>
      <c r="G67" s="102">
        <v>9407</v>
      </c>
      <c r="H67" s="102">
        <v>2882</v>
      </c>
      <c r="I67" s="102">
        <v>1386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4726</v>
      </c>
      <c r="E68" s="99">
        <v>62.291923402454493</v>
      </c>
      <c r="F68" s="99">
        <v>1210</v>
      </c>
      <c r="G68" s="99">
        <v>2345</v>
      </c>
      <c r="H68" s="99">
        <v>803</v>
      </c>
      <c r="I68" s="99">
        <v>368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767</v>
      </c>
      <c r="E69" s="102">
        <v>73.272490221642741</v>
      </c>
      <c r="F69" s="102">
        <v>152</v>
      </c>
      <c r="G69" s="102">
        <v>290</v>
      </c>
      <c r="H69" s="102">
        <v>181</v>
      </c>
      <c r="I69" s="102">
        <v>144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569</v>
      </c>
      <c r="E70" s="102">
        <v>74.41609841827767</v>
      </c>
      <c r="F70" s="102">
        <v>116</v>
      </c>
      <c r="G70" s="102">
        <v>195</v>
      </c>
      <c r="H70" s="102">
        <v>142</v>
      </c>
      <c r="I70" s="102">
        <v>116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640675</v>
      </c>
      <c r="E71" s="289">
        <v>65.286625106333148</v>
      </c>
      <c r="F71" s="288">
        <v>149212</v>
      </c>
      <c r="G71" s="288">
        <v>301750</v>
      </c>
      <c r="H71" s="288">
        <v>123264</v>
      </c>
      <c r="I71" s="288">
        <v>66449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22" t="s">
        <v>215</v>
      </c>
      <c r="D74" s="316" t="s">
        <v>4</v>
      </c>
      <c r="E74" s="316" t="s">
        <v>3</v>
      </c>
      <c r="F74" s="316" t="s">
        <v>184</v>
      </c>
      <c r="G74" s="230"/>
      <c r="I74" s="111"/>
    </row>
    <row r="75" spans="1:226" ht="18" customHeight="1">
      <c r="B75" s="231"/>
      <c r="C75" s="522"/>
      <c r="D75" s="291">
        <v>580091</v>
      </c>
      <c r="E75" s="291">
        <v>60584</v>
      </c>
      <c r="F75" s="291">
        <f>D75+E75</f>
        <v>640675</v>
      </c>
      <c r="G75" s="230"/>
    </row>
    <row r="76" spans="1:226" ht="18" customHeight="1">
      <c r="B76" s="231"/>
      <c r="C76" s="319"/>
      <c r="D76" s="320"/>
      <c r="E76" s="319"/>
      <c r="F76" s="319"/>
      <c r="G76" s="230"/>
    </row>
    <row r="77" spans="1:226" ht="18" customHeight="1">
      <c r="B77" s="318"/>
      <c r="D77" s="221"/>
      <c r="E77" s="321"/>
      <c r="F77" s="378"/>
      <c r="G77" s="378"/>
      <c r="H77" s="378"/>
      <c r="I77" s="378"/>
    </row>
    <row r="78" spans="1:226">
      <c r="C78" s="523"/>
      <c r="D78" s="523"/>
      <c r="E78" s="523"/>
      <c r="F78" s="222"/>
      <c r="G78" s="222"/>
      <c r="H78" s="222"/>
    </row>
    <row r="79" spans="1:226">
      <c r="B79" s="434"/>
      <c r="C79" s="379"/>
      <c r="D79" s="379"/>
      <c r="E79" s="379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T28" sqref="T2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4"/>
    <col min="21" max="16384" width="11.5703125" style="27"/>
  </cols>
  <sheetData>
    <row r="1" spans="2:21" ht="51.75" customHeight="1">
      <c r="B1" s="377" t="s">
        <v>218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P1" s="332" t="s">
        <v>170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4"/>
      <c r="T2" s="364"/>
      <c r="U2" s="364"/>
    </row>
    <row r="3" spans="2:21" ht="27.95" customHeight="1">
      <c r="B3" s="347" t="s">
        <v>193</v>
      </c>
      <c r="C3" s="347"/>
      <c r="D3" s="348"/>
      <c r="E3" s="349" t="s">
        <v>194</v>
      </c>
      <c r="F3" s="368"/>
      <c r="G3" s="349" t="s">
        <v>186</v>
      </c>
      <c r="H3" s="368"/>
      <c r="I3" s="349" t="s">
        <v>187</v>
      </c>
      <c r="K3" s="372"/>
      <c r="S3" s="364"/>
      <c r="T3" s="364"/>
      <c r="U3" s="364"/>
    </row>
    <row r="4" spans="2:21" ht="18.95" customHeight="1">
      <c r="B4" s="317" t="s">
        <v>188</v>
      </c>
      <c r="C4" s="29"/>
      <c r="D4" s="31"/>
      <c r="E4" s="330">
        <v>9154513</v>
      </c>
      <c r="F4" s="371"/>
      <c r="G4" s="330">
        <v>4528163</v>
      </c>
      <c r="H4" s="371"/>
      <c r="I4" s="330">
        <v>4626315</v>
      </c>
      <c r="J4" s="32"/>
      <c r="K4" s="373"/>
      <c r="L4" s="361">
        <f>H4/E4</f>
        <v>0</v>
      </c>
      <c r="M4" s="355"/>
      <c r="N4" s="355"/>
      <c r="O4" s="355"/>
      <c r="P4" s="362"/>
      <c r="Q4" s="355"/>
      <c r="R4" s="355"/>
      <c r="S4" s="365"/>
      <c r="T4" s="365"/>
      <c r="U4" s="366"/>
    </row>
    <row r="5" spans="2:21" ht="18.95" customHeight="1">
      <c r="B5" s="27" t="s">
        <v>155</v>
      </c>
      <c r="C5" s="29"/>
      <c r="D5" s="31"/>
      <c r="E5" s="31">
        <v>10111991</v>
      </c>
      <c r="F5" s="369"/>
      <c r="G5" s="31">
        <v>5321639</v>
      </c>
      <c r="H5" s="369"/>
      <c r="I5" s="31">
        <v>4790316</v>
      </c>
      <c r="J5" s="32"/>
      <c r="K5" s="374"/>
      <c r="L5" s="201"/>
      <c r="M5" s="201"/>
      <c r="N5" s="201"/>
      <c r="O5" s="201"/>
      <c r="P5" s="202"/>
      <c r="Q5" s="201"/>
      <c r="R5" s="201"/>
      <c r="S5" s="365"/>
      <c r="T5" s="365"/>
      <c r="U5" s="366"/>
    </row>
    <row r="6" spans="2:21" ht="18.95" customHeight="1">
      <c r="B6" s="27" t="s">
        <v>189</v>
      </c>
      <c r="C6" s="29"/>
      <c r="D6" s="31"/>
      <c r="E6" s="331">
        <v>1.1045908176655601</v>
      </c>
      <c r="F6" s="369"/>
      <c r="G6" s="331">
        <v>1.1752313244907482</v>
      </c>
      <c r="H6" s="370"/>
      <c r="I6" s="331">
        <v>1.0354495964931052</v>
      </c>
      <c r="J6" s="32"/>
      <c r="K6" s="374"/>
      <c r="L6" s="201"/>
      <c r="M6" s="201"/>
      <c r="N6" s="201"/>
      <c r="O6" s="201"/>
      <c r="P6" s="202"/>
      <c r="Q6" s="201"/>
      <c r="R6" s="201"/>
      <c r="S6" s="365"/>
      <c r="T6" s="365"/>
      <c r="U6" s="365"/>
    </row>
    <row r="7" spans="2:21" ht="7.5" customHeight="1">
      <c r="B7" s="476"/>
      <c r="C7" s="476"/>
      <c r="F7" s="30"/>
      <c r="H7" s="30"/>
      <c r="K7" s="372"/>
      <c r="S7" s="364"/>
      <c r="T7" s="364"/>
      <c r="U7" s="364"/>
    </row>
    <row r="8" spans="2:21" ht="7.5" customHeight="1">
      <c r="B8" s="30"/>
      <c r="C8" s="30"/>
      <c r="F8" s="30"/>
      <c r="H8" s="30"/>
      <c r="K8" s="372"/>
      <c r="S8" s="364"/>
      <c r="T8" s="364"/>
      <c r="U8" s="364"/>
    </row>
    <row r="9" spans="2:21" ht="7.5" customHeight="1">
      <c r="B9" s="30"/>
      <c r="C9" s="30"/>
      <c r="F9" s="30"/>
      <c r="H9" s="30"/>
      <c r="S9" s="364"/>
      <c r="T9" s="364"/>
      <c r="U9" s="364"/>
    </row>
    <row r="10" spans="2:21" ht="7.5" customHeight="1">
      <c r="B10" s="30"/>
      <c r="C10" s="30"/>
      <c r="F10" s="30"/>
      <c r="H10" s="30"/>
      <c r="S10" s="364"/>
      <c r="T10" s="364"/>
      <c r="U10" s="364"/>
    </row>
    <row r="11" spans="2:21" ht="7.5" customHeight="1">
      <c r="B11" s="30"/>
      <c r="C11" s="30"/>
      <c r="F11" s="30"/>
      <c r="H11" s="30"/>
      <c r="S11" s="364"/>
      <c r="T11" s="364"/>
      <c r="U11" s="364"/>
    </row>
    <row r="12" spans="2:21" ht="7.5" customHeight="1">
      <c r="B12" s="30"/>
      <c r="C12" s="30"/>
      <c r="F12" s="30"/>
      <c r="H12" s="30"/>
      <c r="S12" s="364"/>
      <c r="T12" s="364"/>
      <c r="U12" s="364"/>
    </row>
    <row r="13" spans="2:21" ht="7.5" customHeight="1">
      <c r="B13" s="30"/>
      <c r="C13" s="30"/>
      <c r="F13" s="30"/>
      <c r="H13" s="30"/>
      <c r="S13" s="364"/>
      <c r="T13" s="364"/>
      <c r="U13" s="364"/>
    </row>
    <row r="14" spans="2:21" ht="7.5" customHeight="1">
      <c r="B14" s="30"/>
      <c r="C14" s="30"/>
      <c r="F14" s="30"/>
      <c r="H14" s="30"/>
      <c r="S14" s="364"/>
      <c r="T14" s="364"/>
      <c r="U14" s="364"/>
    </row>
    <row r="15" spans="2:21" ht="7.5" customHeight="1">
      <c r="B15" s="30"/>
      <c r="C15" s="30"/>
      <c r="F15" s="30"/>
      <c r="H15" s="30"/>
      <c r="S15" s="364"/>
      <c r="T15" s="364"/>
      <c r="U15" s="364"/>
    </row>
    <row r="16" spans="2:21" ht="7.5" customHeight="1">
      <c r="B16" s="30"/>
      <c r="C16" s="30"/>
      <c r="F16" s="30"/>
      <c r="H16" s="30"/>
      <c r="S16" s="364"/>
      <c r="T16" s="364"/>
      <c r="U16" s="364"/>
    </row>
    <row r="17" spans="1:21" s="333" customFormat="1" ht="18.75" customHeight="1">
      <c r="B17" s="351" t="s">
        <v>195</v>
      </c>
      <c r="C17" s="347"/>
      <c r="D17" s="348"/>
      <c r="E17" s="349" t="s">
        <v>194</v>
      </c>
      <c r="F17" s="350"/>
      <c r="G17" s="349" t="s">
        <v>186</v>
      </c>
      <c r="H17" s="350"/>
      <c r="I17" s="349" t="s">
        <v>187</v>
      </c>
      <c r="L17" s="339"/>
      <c r="M17" s="339"/>
      <c r="N17" s="339"/>
      <c r="O17" s="339"/>
      <c r="P17" s="340"/>
      <c r="Q17" s="339"/>
      <c r="R17" s="339"/>
      <c r="S17" s="367"/>
      <c r="T17" s="367"/>
      <c r="U17" s="367"/>
    </row>
    <row r="18" spans="1:21" ht="6.75" customHeight="1">
      <c r="B18" s="24"/>
      <c r="C18" s="25"/>
      <c r="D18" s="326"/>
      <c r="E18" s="326"/>
      <c r="F18" s="326"/>
      <c r="G18" s="326"/>
      <c r="H18" s="326"/>
      <c r="I18" s="326"/>
      <c r="S18" s="364"/>
      <c r="T18" s="364"/>
      <c r="U18" s="364"/>
    </row>
    <row r="19" spans="1:21" ht="20.100000000000001" customHeight="1">
      <c r="B19" s="27" t="s">
        <v>49</v>
      </c>
      <c r="C19" s="29"/>
      <c r="D19" s="31"/>
      <c r="E19" s="31">
        <v>6307217</v>
      </c>
      <c r="F19" s="30"/>
      <c r="G19" s="31">
        <v>2517773</v>
      </c>
      <c r="H19" s="30"/>
      <c r="I19" s="31">
        <v>3789421</v>
      </c>
      <c r="K19" s="35"/>
      <c r="S19" s="364"/>
      <c r="T19" s="364"/>
      <c r="U19" s="364"/>
    </row>
    <row r="20" spans="1:21" ht="20.100000000000001" customHeight="1">
      <c r="B20" s="27" t="s">
        <v>50</v>
      </c>
      <c r="C20" s="29"/>
      <c r="D20" s="31"/>
      <c r="E20" s="31">
        <v>1537984</v>
      </c>
      <c r="F20" s="30"/>
      <c r="G20" s="31">
        <v>1474408</v>
      </c>
      <c r="H20" s="30"/>
      <c r="I20" s="31">
        <v>63567</v>
      </c>
      <c r="K20" s="35"/>
      <c r="S20" s="364"/>
      <c r="T20" s="364"/>
      <c r="U20" s="364"/>
    </row>
    <row r="21" spans="1:21" ht="20.100000000000001" customHeight="1">
      <c r="B21" s="27" t="s">
        <v>48</v>
      </c>
      <c r="E21" s="31">
        <v>941281</v>
      </c>
      <c r="F21" s="31"/>
      <c r="G21" s="31">
        <v>353064</v>
      </c>
      <c r="I21" s="31">
        <v>588217</v>
      </c>
      <c r="K21" s="35"/>
    </row>
    <row r="22" spans="1:21" ht="20.100000000000001" customHeight="1">
      <c r="B22" s="27" t="s">
        <v>104</v>
      </c>
      <c r="C22" s="29"/>
      <c r="D22" s="31"/>
      <c r="E22" s="31">
        <v>323140</v>
      </c>
      <c r="F22" s="30"/>
      <c r="G22" s="31">
        <v>153526</v>
      </c>
      <c r="H22" s="30"/>
      <c r="I22" s="31">
        <v>169611</v>
      </c>
      <c r="K22" s="35"/>
    </row>
    <row r="23" spans="1:21" ht="20.100000000000001" customHeight="1">
      <c r="B23" s="27" t="s">
        <v>105</v>
      </c>
      <c r="C23" s="29"/>
      <c r="D23" s="31"/>
      <c r="E23" s="31">
        <v>44891</v>
      </c>
      <c r="F23" s="30"/>
      <c r="G23" s="31">
        <v>29392</v>
      </c>
      <c r="H23" s="30"/>
      <c r="I23" s="31">
        <v>15499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3" customFormat="1" ht="24" hidden="1" customHeight="1">
      <c r="B25" s="334" t="s">
        <v>45</v>
      </c>
      <c r="C25" s="335"/>
      <c r="D25" s="335"/>
      <c r="E25" s="335">
        <f>SUM(E19:E24)</f>
        <v>9154513</v>
      </c>
      <c r="F25" s="338"/>
      <c r="G25" s="335">
        <f>SUM(G19:G24)</f>
        <v>4528163</v>
      </c>
      <c r="H25" s="335">
        <f>SUM(H19:H24)</f>
        <v>0</v>
      </c>
      <c r="I25" s="335">
        <f>SUM(I19:I24)</f>
        <v>4626315</v>
      </c>
      <c r="K25" s="336"/>
      <c r="T25" s="357"/>
    </row>
    <row r="26" spans="1:21" ht="9.9499999999999993" customHeight="1">
      <c r="B26" s="476"/>
      <c r="C26" s="476"/>
      <c r="F26" s="30"/>
      <c r="H26" s="30"/>
    </row>
    <row r="27" spans="1:21" ht="50.1" customHeight="1">
      <c r="B27" s="476"/>
      <c r="C27" s="476"/>
      <c r="D27" s="27" t="s">
        <v>125</v>
      </c>
      <c r="E27" s="31"/>
      <c r="F27" s="31"/>
      <c r="G27" s="31"/>
      <c r="H27" s="31"/>
      <c r="I27" s="31"/>
    </row>
    <row r="28" spans="1:21" s="333" customFormat="1" ht="18.75" customHeight="1">
      <c r="C28" s="338"/>
      <c r="D28" s="338"/>
      <c r="E28" s="338"/>
      <c r="F28" s="337"/>
      <c r="G28" s="338"/>
      <c r="H28" s="337"/>
      <c r="I28" s="338"/>
      <c r="L28" s="339"/>
      <c r="M28" s="339"/>
      <c r="N28" s="339"/>
      <c r="O28" s="339"/>
      <c r="P28" s="340"/>
      <c r="Q28" s="339"/>
      <c r="R28" s="339"/>
      <c r="S28" s="339"/>
      <c r="T28" s="356"/>
      <c r="U28" s="339"/>
    </row>
    <row r="29" spans="1:21">
      <c r="D29" s="32"/>
    </row>
    <row r="30" spans="1:21" s="121" customFormat="1" ht="19.7" customHeight="1">
      <c r="A30" s="226"/>
      <c r="B30" s="351" t="s">
        <v>190</v>
      </c>
      <c r="C30" s="347"/>
      <c r="D30" s="352"/>
      <c r="E30" s="349" t="s">
        <v>194</v>
      </c>
      <c r="F30" s="350"/>
      <c r="G30" s="349" t="s">
        <v>186</v>
      </c>
      <c r="H30" s="350"/>
      <c r="I30" s="349" t="s">
        <v>187</v>
      </c>
      <c r="T30" s="358"/>
    </row>
    <row r="31" spans="1:21" s="131" customFormat="1" ht="24.95" customHeight="1">
      <c r="C31" s="345" t="s">
        <v>52</v>
      </c>
      <c r="D31"/>
      <c r="E31" s="341">
        <v>1501230</v>
      </c>
      <c r="F31" s="341"/>
      <c r="G31" s="341">
        <v>737014</v>
      </c>
      <c r="H31" s="341"/>
      <c r="I31" s="341">
        <v>764214</v>
      </c>
      <c r="K31" s="353"/>
      <c r="L31" s="445"/>
      <c r="T31" s="358"/>
    </row>
    <row r="32" spans="1:21" s="131" customFormat="1" ht="24.95" customHeight="1">
      <c r="C32" s="344" t="s">
        <v>61</v>
      </c>
      <c r="D32"/>
      <c r="E32" s="341">
        <v>283026</v>
      </c>
      <c r="F32" s="341"/>
      <c r="G32" s="341">
        <v>137601</v>
      </c>
      <c r="H32" s="341"/>
      <c r="I32" s="341">
        <v>145425</v>
      </c>
      <c r="L32" s="445"/>
      <c r="T32" s="358"/>
    </row>
    <row r="33" spans="3:20" s="131" customFormat="1" ht="24.95" customHeight="1">
      <c r="C33" s="344" t="s">
        <v>65</v>
      </c>
      <c r="D33"/>
      <c r="E33" s="341">
        <v>271173</v>
      </c>
      <c r="F33" s="341"/>
      <c r="G33" s="341">
        <v>129905</v>
      </c>
      <c r="H33" s="341"/>
      <c r="I33" s="341">
        <v>141260</v>
      </c>
      <c r="L33" s="446"/>
      <c r="T33" s="359">
        <v>1467756</v>
      </c>
    </row>
    <row r="34" spans="3:20" s="131" customFormat="1" ht="24.95" customHeight="1">
      <c r="C34" s="344" t="s">
        <v>208</v>
      </c>
      <c r="D34"/>
      <c r="E34" s="341">
        <v>183109</v>
      </c>
      <c r="F34" s="341"/>
      <c r="G34" s="341">
        <v>93461</v>
      </c>
      <c r="H34" s="341"/>
      <c r="I34" s="341">
        <v>89648</v>
      </c>
      <c r="L34" s="445"/>
      <c r="T34" s="359">
        <v>280326</v>
      </c>
    </row>
    <row r="35" spans="3:20" s="131" customFormat="1" ht="24.95" customHeight="1">
      <c r="C35" s="344" t="s">
        <v>66</v>
      </c>
      <c r="D35"/>
      <c r="E35" s="341">
        <v>332309</v>
      </c>
      <c r="F35" s="341"/>
      <c r="G35" s="341">
        <v>160495</v>
      </c>
      <c r="H35" s="341"/>
      <c r="I35" s="341">
        <v>171811</v>
      </c>
      <c r="L35" s="446"/>
      <c r="T35" s="359">
        <v>270289</v>
      </c>
    </row>
    <row r="36" spans="3:20" s="131" customFormat="1" ht="24.95" customHeight="1">
      <c r="C36" s="344" t="s">
        <v>69</v>
      </c>
      <c r="D36"/>
      <c r="E36" s="341">
        <v>131435</v>
      </c>
      <c r="F36" s="341"/>
      <c r="G36" s="341">
        <v>63578</v>
      </c>
      <c r="H36" s="341"/>
      <c r="I36" s="341">
        <v>67856</v>
      </c>
      <c r="K36" s="133"/>
      <c r="L36" s="446"/>
      <c r="T36" s="359">
        <v>178292</v>
      </c>
    </row>
    <row r="37" spans="3:20" s="131" customFormat="1" ht="24.95" customHeight="1">
      <c r="C37" s="344" t="s">
        <v>70</v>
      </c>
      <c r="D37"/>
      <c r="E37" s="341">
        <v>571500</v>
      </c>
      <c r="F37" s="341"/>
      <c r="G37" s="341">
        <v>266014</v>
      </c>
      <c r="H37" s="341"/>
      <c r="I37" s="341">
        <v>305486</v>
      </c>
      <c r="K37" s="133"/>
      <c r="L37" s="446"/>
      <c r="T37" s="359">
        <v>322017</v>
      </c>
    </row>
    <row r="38" spans="3:20" s="133" customFormat="1" ht="24.95" customHeight="1">
      <c r="C38" s="344" t="s">
        <v>80</v>
      </c>
      <c r="D38"/>
      <c r="E38" s="341">
        <v>368309</v>
      </c>
      <c r="F38" s="341"/>
      <c r="G38" s="341">
        <v>162424</v>
      </c>
      <c r="H38" s="341"/>
      <c r="I38" s="341">
        <v>205885</v>
      </c>
      <c r="L38" s="446"/>
      <c r="T38" s="359">
        <v>129473</v>
      </c>
    </row>
    <row r="39" spans="3:20" s="133" customFormat="1" ht="24.95" customHeight="1">
      <c r="C39" s="344" t="s">
        <v>86</v>
      </c>
      <c r="D39"/>
      <c r="E39" s="341">
        <v>1564229</v>
      </c>
      <c r="F39" s="341"/>
      <c r="G39" s="341">
        <v>812181</v>
      </c>
      <c r="H39" s="341"/>
      <c r="I39" s="341">
        <v>752046</v>
      </c>
      <c r="L39" s="446"/>
      <c r="T39" s="359">
        <v>565026</v>
      </c>
    </row>
    <row r="40" spans="3:20" s="133" customFormat="1" ht="24.95" customHeight="1">
      <c r="C40" s="344" t="s">
        <v>89</v>
      </c>
      <c r="D40"/>
      <c r="E40" s="341">
        <v>934997</v>
      </c>
      <c r="F40" s="341"/>
      <c r="G40" s="341">
        <v>463442</v>
      </c>
      <c r="H40" s="341"/>
      <c r="I40" s="341">
        <v>471551</v>
      </c>
      <c r="L40" s="446"/>
      <c r="T40" s="359">
        <v>360756</v>
      </c>
    </row>
    <row r="41" spans="3:20" s="133" customFormat="1" ht="24.95" customHeight="1">
      <c r="C41" s="344" t="s">
        <v>91</v>
      </c>
      <c r="D41"/>
      <c r="E41" s="341">
        <v>220749</v>
      </c>
      <c r="F41" s="341"/>
      <c r="G41" s="341">
        <v>101948</v>
      </c>
      <c r="H41" s="341"/>
      <c r="I41" s="341">
        <v>118801</v>
      </c>
      <c r="L41" s="446"/>
      <c r="T41" s="359">
        <v>1542221</v>
      </c>
    </row>
    <row r="42" spans="3:20" s="133" customFormat="1" ht="24.95" customHeight="1">
      <c r="C42" s="344" t="s">
        <v>94</v>
      </c>
      <c r="D42"/>
      <c r="E42" s="341">
        <v>686895</v>
      </c>
      <c r="F42" s="341"/>
      <c r="G42" s="341">
        <v>347964</v>
      </c>
      <c r="H42" s="341"/>
      <c r="I42" s="341">
        <v>338929</v>
      </c>
      <c r="L42" s="445"/>
      <c r="T42" s="359">
        <v>917315</v>
      </c>
    </row>
    <row r="43" spans="3:20" s="133" customFormat="1" ht="24.95" customHeight="1">
      <c r="C43" s="344" t="s">
        <v>97</v>
      </c>
      <c r="D43"/>
      <c r="E43" s="341">
        <v>1135670</v>
      </c>
      <c r="F43" s="341"/>
      <c r="G43" s="341">
        <v>580119</v>
      </c>
      <c r="H43" s="341"/>
      <c r="I43" s="341">
        <v>555540</v>
      </c>
      <c r="L43" s="445"/>
      <c r="T43" s="359">
        <v>217095</v>
      </c>
    </row>
    <row r="44" spans="3:20" s="133" customFormat="1" ht="24.95" customHeight="1">
      <c r="C44" s="344" t="s">
        <v>98</v>
      </c>
      <c r="D44"/>
      <c r="E44" s="341">
        <v>235381</v>
      </c>
      <c r="F44" s="341"/>
      <c r="G44" s="341">
        <v>113496</v>
      </c>
      <c r="H44" s="341"/>
      <c r="I44" s="341">
        <v>121885</v>
      </c>
      <c r="L44" s="446"/>
      <c r="T44" s="359">
        <v>679402</v>
      </c>
    </row>
    <row r="45" spans="3:20" s="133" customFormat="1" ht="24.95" customHeight="1">
      <c r="C45" s="344" t="s">
        <v>99</v>
      </c>
      <c r="D45"/>
      <c r="E45" s="341">
        <v>131401</v>
      </c>
      <c r="F45" s="341"/>
      <c r="G45" s="341">
        <v>63353</v>
      </c>
      <c r="H45" s="341"/>
      <c r="I45" s="341">
        <v>68048</v>
      </c>
      <c r="L45" s="445"/>
      <c r="T45" s="359">
        <v>1105001</v>
      </c>
    </row>
    <row r="46" spans="3:20" s="133" customFormat="1" ht="24.95" customHeight="1">
      <c r="C46" s="344" t="s">
        <v>157</v>
      </c>
      <c r="D46"/>
      <c r="E46" s="341">
        <v>520083</v>
      </c>
      <c r="F46" s="341"/>
      <c r="G46" s="341">
        <v>254731</v>
      </c>
      <c r="H46" s="341"/>
      <c r="I46" s="341">
        <v>265351</v>
      </c>
      <c r="L46" s="445"/>
      <c r="T46" s="359">
        <v>230177</v>
      </c>
    </row>
    <row r="47" spans="3:20" s="133" customFormat="1" ht="24.95" customHeight="1">
      <c r="C47" s="344" t="s">
        <v>153</v>
      </c>
      <c r="D47"/>
      <c r="E47" s="341">
        <v>66195</v>
      </c>
      <c r="F47" s="341"/>
      <c r="G47" s="341">
        <v>31993</v>
      </c>
      <c r="H47" s="341"/>
      <c r="I47" s="341">
        <v>34201</v>
      </c>
      <c r="L47" s="446"/>
      <c r="T47" s="359">
        <v>129080</v>
      </c>
    </row>
    <row r="48" spans="3:20" s="133" customFormat="1" ht="24.95" customHeight="1">
      <c r="C48" s="344" t="s">
        <v>191</v>
      </c>
      <c r="D48"/>
      <c r="E48" s="341">
        <v>8619</v>
      </c>
      <c r="F48" s="341"/>
      <c r="G48" s="341">
        <v>4363</v>
      </c>
      <c r="H48" s="341"/>
      <c r="I48" s="341">
        <v>4256</v>
      </c>
      <c r="L48" s="446"/>
      <c r="T48" s="359">
        <v>514162</v>
      </c>
    </row>
    <row r="49" spans="2:20" s="133" customFormat="1" ht="24.95" customHeight="1">
      <c r="C49" s="344" t="s">
        <v>192</v>
      </c>
      <c r="D49"/>
      <c r="E49" s="341">
        <v>8203</v>
      </c>
      <c r="F49" s="341"/>
      <c r="G49" s="341">
        <v>4081</v>
      </c>
      <c r="H49" s="341"/>
      <c r="I49" s="341">
        <v>4122</v>
      </c>
      <c r="K49" s="121"/>
      <c r="L49" s="446"/>
      <c r="T49" s="359">
        <v>65074</v>
      </c>
    </row>
    <row r="50" spans="2:20" s="133" customFormat="1" ht="17.25" customHeight="1">
      <c r="B50" s="342"/>
      <c r="C50" s="342"/>
      <c r="D50"/>
      <c r="E50" s="341"/>
      <c r="F50" s="341"/>
      <c r="G50" s="341"/>
      <c r="H50" s="341"/>
      <c r="I50" s="341"/>
      <c r="T50" s="359">
        <v>8388</v>
      </c>
    </row>
    <row r="51" spans="2:20" s="121" customFormat="1" ht="18.600000000000001" customHeight="1">
      <c r="C51" s="346" t="s">
        <v>45</v>
      </c>
      <c r="E51" s="343">
        <f>$E$4</f>
        <v>9154513</v>
      </c>
      <c r="F51" s="375">
        <v>0.4922996311893304</v>
      </c>
      <c r="G51" s="343">
        <f>$G$4</f>
        <v>4528163</v>
      </c>
      <c r="H51" s="375">
        <v>0.50770502733165346</v>
      </c>
      <c r="I51" s="343">
        <f>$I$4</f>
        <v>4626315</v>
      </c>
      <c r="T51" s="359">
        <v>7802</v>
      </c>
    </row>
    <row r="52" spans="2:20">
      <c r="E52" s="31"/>
      <c r="F52" s="31"/>
      <c r="G52" s="31"/>
      <c r="H52" s="31"/>
      <c r="I52" s="31"/>
      <c r="T52" s="354">
        <f>SUM(T33:T51)</f>
        <v>8989652</v>
      </c>
    </row>
    <row r="53" spans="2:20">
      <c r="E53" s="31"/>
      <c r="F53" s="31"/>
      <c r="G53" s="31"/>
      <c r="H53" s="31"/>
      <c r="I53" s="31"/>
    </row>
    <row r="55" spans="2:20" ht="18">
      <c r="B55" s="360" t="s">
        <v>196</v>
      </c>
    </row>
    <row r="56" spans="2:20" ht="18">
      <c r="B56" s="360" t="s">
        <v>197</v>
      </c>
    </row>
    <row r="61" spans="2:20">
      <c r="E61" s="31"/>
      <c r="F61" s="31"/>
      <c r="G61" s="31"/>
      <c r="H61" s="31"/>
      <c r="I61" s="31"/>
    </row>
    <row r="79" spans="3:4">
      <c r="C79" s="345"/>
      <c r="D79"/>
    </row>
    <row r="80" spans="3:4">
      <c r="C80" s="344"/>
      <c r="D80"/>
    </row>
    <row r="81" spans="3:4">
      <c r="C81" s="344"/>
      <c r="D81"/>
    </row>
    <row r="82" spans="3:4">
      <c r="C82" s="344"/>
      <c r="D82"/>
    </row>
    <row r="83" spans="3:4">
      <c r="C83" s="344"/>
      <c r="D83"/>
    </row>
    <row r="84" spans="3:4">
      <c r="C84" s="344"/>
      <c r="D84"/>
    </row>
    <row r="85" spans="3:4">
      <c r="C85" s="344"/>
      <c r="D85"/>
    </row>
    <row r="86" spans="3:4">
      <c r="C86" s="344"/>
      <c r="D86"/>
    </row>
    <row r="87" spans="3:4">
      <c r="C87" s="344"/>
      <c r="D87"/>
    </row>
    <row r="88" spans="3:4">
      <c r="C88" s="344"/>
      <c r="D88"/>
    </row>
    <row r="89" spans="3:4">
      <c r="C89" s="344"/>
      <c r="D89"/>
    </row>
    <row r="90" spans="3:4">
      <c r="C90" s="344"/>
      <c r="D90"/>
    </row>
    <row r="91" spans="3:4">
      <c r="C91" s="344"/>
      <c r="D91"/>
    </row>
    <row r="92" spans="3:4">
      <c r="C92" s="344"/>
      <c r="D92"/>
    </row>
    <row r="93" spans="3:4">
      <c r="C93" s="344"/>
      <c r="D93"/>
    </row>
    <row r="94" spans="3:4">
      <c r="C94" s="344"/>
      <c r="D94"/>
    </row>
    <row r="95" spans="3:4">
      <c r="C95" s="344"/>
      <c r="D95"/>
    </row>
    <row r="96" spans="3:4">
      <c r="C96" s="344"/>
      <c r="D96"/>
    </row>
    <row r="97" spans="3:4">
      <c r="C97" s="34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F521FB-9CC2-4A2B-B41B-94DC18E33528}"/>
</file>

<file path=customXml/itemProps2.xml><?xml version="1.0" encoding="utf-8"?>
<ds:datastoreItem xmlns:ds="http://schemas.openxmlformats.org/officeDocument/2006/customXml" ds:itemID="{21982C60-63C0-40B5-9B80-102D361206AD}"/>
</file>

<file path=customXml/itemProps3.xml><?xml version="1.0" encoding="utf-8"?>
<ds:datastoreItem xmlns:ds="http://schemas.openxmlformats.org/officeDocument/2006/customXml" ds:itemID="{C28F9BE3-9427-44E4-8737-B2C2E544279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Fernández Sánchez  Pilar</cp:lastModifiedBy>
  <cp:lastPrinted>2023-02-22T08:37:20Z</cp:lastPrinted>
  <dcterms:created xsi:type="dcterms:W3CDTF">2016-11-17T11:36:14Z</dcterms:created>
  <dcterms:modified xsi:type="dcterms:W3CDTF">2023-12-26T13:38:05Z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