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635" windowWidth="11430" windowHeight="8970" tabRatio="779" firstSheet="13" activeTab="13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media'!$B$3:$J$89</definedName>
    <definedName name="_xlnm.Print_Area" localSheetId="5">'Importe €'!$B$1:$I$81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clases'!$B$1:$I$81</definedName>
    <definedName name="_xlnm.Print_Area" localSheetId="9">'Número pensiones (IP-J-V)'!$B$3:$I$90</definedName>
    <definedName name="_xlnm.Print_Area" localSheetId="10">'Número pensiones (O-FM)'!$B$3:$I$90</definedName>
    <definedName name="_xlnm.Print_Area" localSheetId="6">'P. Media €'!$B$1:$I$81</definedName>
    <definedName name="_xlnm.Print_Area" localSheetId="8">'Pensión media (nuevas altas)'!$A$1:$F$42</definedName>
    <definedName name="_xlnm.Print_Area" localSheetId="7">'Pensiones - mínimos'!$A$1:$H$31</definedName>
    <definedName name="_xlnm.Print_Area" localSheetId="0">Portada!$A$2:$F$55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[2]CC.AA!$H$3:$H$3000</definedName>
    <definedName name="CCAA">[3]CC.AA!$H$3:$H$3000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[2]CC.AA!$F$3:$F$3000</definedName>
    <definedName name="REGIMENESCCAA">[3]CC.AA!$F$3:$F$3000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[2]CC.AA!$I$3:$I$3000</definedName>
    <definedName name="SEXOCCAA">[3]CC.AA!$I$3:$I$3000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29" l="1"/>
  <c r="H74" i="29"/>
  <c r="G73" i="29"/>
  <c r="F73" i="29"/>
  <c r="D78" i="29"/>
  <c r="F75" i="29" l="1"/>
  <c r="C14" i="27"/>
  <c r="D36" i="25"/>
  <c r="E36" i="25"/>
  <c r="F36" i="25"/>
  <c r="D37" i="25"/>
  <c r="E37" i="25"/>
  <c r="F37" i="25"/>
  <c r="C36" i="25"/>
  <c r="C37" i="25"/>
  <c r="E68" i="23"/>
  <c r="F68" i="23"/>
  <c r="G68" i="23"/>
  <c r="C21" i="25"/>
  <c r="D21" i="25"/>
  <c r="E21" i="25"/>
  <c r="F21" i="25"/>
  <c r="C12" i="27" l="1"/>
  <c r="D68" i="23" l="1"/>
  <c r="D13" i="27" l="1"/>
  <c r="C48" i="27" s="1"/>
  <c r="D6" i="27"/>
  <c r="D9" i="27"/>
  <c r="C43" i="27" s="1"/>
  <c r="D10" i="27"/>
  <c r="C45" i="27" s="1"/>
  <c r="D11" i="27"/>
  <c r="C46" i="27" s="1"/>
  <c r="D7" i="27"/>
  <c r="C47" i="27" s="1"/>
  <c r="D8" i="27"/>
  <c r="C42" i="27" s="1"/>
  <c r="D12" i="27" l="1"/>
  <c r="C41" i="27"/>
  <c r="C44" i="27"/>
  <c r="C49" i="27" s="1"/>
  <c r="E45" i="27" l="1"/>
  <c r="C50" i="27"/>
  <c r="D45" i="27"/>
  <c r="F38" i="25"/>
  <c r="E38" i="25"/>
  <c r="D38" i="25"/>
  <c r="C38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C5" i="16" l="1"/>
  <c r="C5" i="15"/>
</calcChain>
</file>

<file path=xl/sharedStrings.xml><?xml version="1.0" encoding="utf-8"?>
<sst xmlns="http://schemas.openxmlformats.org/spreadsheetml/2006/main" count="878" uniqueCount="216">
  <si>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</si>
  <si>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</si>
  <si>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</si>
  <si>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</si>
  <si>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</si>
  <si>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</si>
  <si>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</si>
  <si>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</si>
  <si>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</si>
  <si>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</si>
  <si>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</si>
  <si>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</si>
  <si>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</si>
  <si>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</si>
  <si>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</si>
  <si>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</si>
  <si>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</si>
  <si>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</si>
  <si>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</si>
  <si>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</si>
  <si>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</si>
  <si>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</si>
  <si>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</si>
  <si>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</si>
  <si>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</si>
  <si>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</si>
  <si>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</si>
  <si>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</si>
  <si>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</si>
  <si>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</si>
  <si>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</si>
  <si>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</si>
  <si>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</si>
  <si>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</si>
  <si>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</si>
  <si>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</si>
  <si>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</si>
  <si>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</si>
  <si>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</si>
  <si>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</si>
  <si>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</si>
  <si>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</si>
  <si>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</si>
  <si>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</si>
  <si>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</si>
  <si>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</si>
  <si>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</si>
  <si>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</si>
  <si>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</si>
  <si>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</si>
  <si>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</si>
  <si>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</si>
  <si>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</si>
  <si>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</si>
  <si>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</si>
  <si>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</si>
  <si>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</si>
  <si>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</si>
  <si>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</si>
  <si>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</si>
  <si>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</si>
  <si>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</si>
  <si>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</si>
  <si>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</si>
  <si>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</si>
  <si>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</si>
  <si>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</si>
  <si>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</si>
  <si>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</si>
  <si>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</si>
  <si>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</si>
  <si>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</si>
  <si>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</si>
  <si>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</si>
  <si>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</si>
  <si>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</si>
  <si>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</si>
  <si>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</si>
  <si>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</si>
  <si>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</si>
  <si>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</si>
  <si>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</si>
  <si>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</si>
  <si>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</si>
  <si>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</si>
  <si>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</si>
  <si>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</si>
  <si>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</si>
  <si>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</si>
  <si>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</si>
  <si>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</si>
  <si>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</si>
  <si>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</si>
  <si>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</si>
  <si>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</si>
  <si>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</si>
  <si>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</si>
  <si>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</si>
  <si>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</si>
  <si>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</si>
  <si>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</si>
  <si>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</si>
  <si>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</si>
  <si>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</si>
  <si>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</si>
  <si>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</si>
  <si>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</si>
  <si>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</si>
  <si>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</si>
  <si>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</si>
  <si>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</si>
  <si>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</si>
  <si>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</si>
  <si>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</si>
  <si>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</si>
  <si>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</si>
  <si>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</si>
  <si>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</si>
  <si>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</si>
  <si>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</si>
  <si>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</si>
  <si>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</si>
  <si>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</si>
  <si>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</si>
  <si>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</si>
  <si>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</si>
  <si>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</si>
  <si>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</si>
  <si>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</si>
  <si>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</si>
  <si>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</si>
  <si>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</si>
  <si>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</si>
  <si>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</si>
  <si>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</si>
  <si>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</si>
  <si>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</si>
  <si>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</si>
  <si>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</si>
  <si>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</si>
  <si>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</si>
  <si>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</si>
  <si>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</si>
  <si>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</si>
  <si>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</si>
  <si>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</si>
  <si>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</si>
  <si>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</si>
  <si>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</si>
  <si>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</si>
  <si>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</si>
  <si>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</si>
  <si>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</si>
  <si>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</si>
  <si>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</si>
  <si>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</si>
  <si>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</si>
  <si>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</si>
  <si>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</si>
  <si>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</si>
  <si>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</si>
  <si>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</si>
  <si>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</si>
  <si>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</si>
  <si>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</si>
  <si>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</si>
  <si>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</si>
  <si>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</si>
  <si>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</si>
  <si>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</si>
  <si>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</si>
  <si>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</si>
  <si>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</si>
  <si>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</si>
  <si>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</si>
  <si>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</si>
  <si>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</si>
  <si>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</si>
  <si>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</si>
  <si>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</si>
  <si>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</si>
  <si>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</si>
  <si>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</si>
  <si>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</si>
  <si>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</si>
  <si>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</si>
  <si>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</si>
  <si>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</si>
  <si>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</si>
  <si>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</si>
  <si>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</si>
  <si>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</si>
  <si>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</si>
  <si>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</si>
  <si>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</si>
  <si>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</si>
  <si>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</si>
  <si>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</si>
  <si>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</si>
  <si>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</si>
  <si>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>Totales
por género</t>
  </si>
  <si>
    <t xml:space="preserve">Total </t>
  </si>
  <si>
    <t>(1) 2008-2021 Pensión media de las altas acumuladas de cada año</t>
  </si>
  <si>
    <t>PENSIONES CONTRIBUTIVAS EN VIGOR A 1 DE MARZO DE 2022</t>
  </si>
  <si>
    <t>FEBRERO 2022</t>
  </si>
  <si>
    <t>Datos a 1 de Marzo de 2022</t>
  </si>
  <si>
    <t xml:space="preserve">  1 de Marzo de 2022</t>
  </si>
  <si>
    <t>Febrero 2022</t>
  </si>
  <si>
    <t>Febrero 2022 (2)</t>
  </si>
  <si>
    <t>(2) Incremento sobre Febrero 2021</t>
  </si>
  <si>
    <t>1 de  Marzo de 2022</t>
  </si>
  <si>
    <t>1 de Marzo de 2022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</si>
  <si>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</si>
  <si>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82 pensiones de las que no consta el género</t>
    </r>
  </si>
  <si>
    <t>28.6%</t>
  </si>
  <si>
    <t>Datos a 01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</si>
</sst>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\ _P_t_s_-;\-* #,##0\ _P_t_s_-;_-* &quot;-&quot;\ _P_t_s_-;_-@_-"/>
    <numFmt numFmtId="167" formatCode="0.0%"/>
    <numFmt numFmtId="168" formatCode="#,##0.0"/>
    <numFmt numFmtId="169" formatCode="_-* #,##0.00\ [$€]_-;\-* #,##0.00\ [$€]_-;_-* &quot;-&quot;??\ [$€]_-;_-@_-"/>
    <numFmt numFmtId="170" formatCode="0.00\ %"/>
    <numFmt numFmtId="171" formatCode="0.0\ %"/>
    <numFmt numFmtId="172" formatCode=";;;"/>
    <numFmt numFmtId="173" formatCode="#,##0.00_ ;\-#,##0.00\ "/>
  </numFmts>
  <fonts count="14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theme="0"/>
      <name val="Arial"/>
      <family val="2"/>
    </font>
    <font>
      <sz val="9"/>
      <color theme="0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40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9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45" fillId="35" borderId="0" applyNumberForma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3" fontId="127" fillId="37" borderId="13" applyNumberFormat="0" applyFont="0" applyBorder="0" applyAlignment="0" applyProtection="0">
      <alignment horizontal="right" vertical="center" indent="1"/>
    </xf>
    <xf numFmtId="0" fontId="101" fillId="39" borderId="14" applyNumberFormat="0" applyFont="0" applyBorder="0" applyAlignment="0" applyProtection="0">
      <alignment horizontal="center" vertical="center"/>
    </xf>
    <xf numFmtId="0" fontId="101" fillId="41" borderId="14" applyNumberFormat="0" applyFont="0" applyBorder="0" applyAlignment="0" applyProtection="0">
      <alignment horizontal="center" vertical="center"/>
    </xf>
    <xf numFmtId="0" fontId="101" fillId="44" borderId="12" applyNumberFormat="0" applyFont="0" applyBorder="0" applyAlignment="0" applyProtection="0">
      <alignment horizontal="center" vertical="center"/>
    </xf>
    <xf numFmtId="0" fontId="101" fillId="46" borderId="12" applyNumberFormat="0" applyFont="0" applyBorder="0" applyAlignment="0" applyProtection="0">
      <alignment horizontal="center" vertical="center"/>
    </xf>
    <xf numFmtId="0" fontId="129" fillId="49" borderId="11" applyNumberFormat="0" applyFont="0" applyBorder="0" applyAlignment="0" applyProtection="0">
      <alignment horizontal="center" vertical="center" wrapText="1"/>
    </xf>
    <xf numFmtId="0" fontId="129" fillId="50" borderId="11" applyNumberFormat="0" applyFont="0" applyBorder="0" applyAlignment="0" applyProtection="0">
      <alignment horizontal="center" vertical="center" wrapText="1"/>
    </xf>
    <xf numFmtId="3" fontId="127" fillId="51" borderId="15" applyNumberFormat="0" applyFont="0" applyBorder="0" applyAlignment="0" applyProtection="0">
      <alignment horizontal="right" indent="1"/>
    </xf>
    <xf numFmtId="3" fontId="127" fillId="52" borderId="13" applyNumberFormat="0" applyFont="0" applyBorder="0" applyAlignment="0" applyProtection="0">
      <alignment horizontal="right" vertical="center" indent="1"/>
    </xf>
    <xf numFmtId="3" fontId="127" fillId="53" borderId="15" applyNumberFormat="0" applyFont="0" applyBorder="0" applyAlignment="0" applyProtection="0">
      <alignment horizontal="right" indent="1"/>
    </xf>
    <xf numFmtId="3" fontId="127" fillId="54" borderId="13" applyNumberFormat="0" applyFont="0" applyBorder="0" applyAlignment="0" applyProtection="0">
      <alignment horizontal="right" vertical="center" indent="1"/>
    </xf>
    <xf numFmtId="0" fontId="129" fillId="55" borderId="13" applyNumberFormat="0" applyFont="0" applyBorder="0" applyAlignment="0" applyProtection="0">
      <alignment horizontal="center" vertical="center" wrapText="1"/>
    </xf>
    <xf numFmtId="0" fontId="129" fillId="56" borderId="13" applyNumberFormat="0" applyFont="0" applyBorder="0" applyAlignment="0" applyProtection="0">
      <alignment horizontal="center" vertical="center" wrapText="1"/>
    </xf>
    <xf numFmtId="0" fontId="129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30" fillId="58" borderId="17" applyNumberFormat="0" applyFont="0" applyBorder="0" applyAlignment="0" applyProtection="0">
      <alignment horizontal="right" vertical="top" indent="1"/>
    </xf>
    <xf numFmtId="37" fontId="130" fillId="59" borderId="13" applyNumberFormat="0" applyFont="0" applyBorder="0" applyAlignment="0" applyProtection="0">
      <alignment horizontal="right" vertical="top" indent="1"/>
    </xf>
    <xf numFmtId="0" fontId="131" fillId="60" borderId="16" applyNumberFormat="0" applyFont="0" applyBorder="0" applyAlignment="0" applyProtection="0">
      <alignment horizontal="right" vertical="center" indent="1"/>
    </xf>
    <xf numFmtId="0" fontId="131" fillId="60" borderId="13" applyNumberFormat="0" applyFont="0" applyBorder="0" applyAlignment="0" applyProtection="0">
      <alignment horizontal="right" vertical="center" indent="1"/>
    </xf>
    <xf numFmtId="0" fontId="131" fillId="61" borderId="13" applyNumberFormat="0" applyFont="0" applyBorder="0" applyAlignment="0" applyProtection="0">
      <alignment horizontal="right" vertical="center" indent="1"/>
    </xf>
    <xf numFmtId="3" fontId="127" fillId="62" borderId="15" applyNumberFormat="0" applyFont="0" applyBorder="0" applyAlignment="0" applyProtection="0">
      <alignment horizontal="right" indent="1"/>
    </xf>
    <xf numFmtId="3" fontId="127" fillId="63" borderId="13" applyNumberFormat="0" applyFont="0" applyBorder="0" applyAlignment="0" applyProtection="0">
      <alignment horizontal="right" vertical="center" indent="1"/>
    </xf>
    <xf numFmtId="0" fontId="131" fillId="64" borderId="16" applyNumberFormat="0" applyFont="0" applyBorder="0" applyAlignment="0" applyProtection="0">
      <alignment horizontal="right" vertical="center" indent="1"/>
    </xf>
    <xf numFmtId="0" fontId="131" fillId="65" borderId="16" applyNumberFormat="0" applyFont="0" applyBorder="0" applyAlignment="0" applyProtection="0">
      <alignment horizontal="right" vertical="center" indent="1"/>
    </xf>
    <xf numFmtId="0" fontId="131" fillId="66" borderId="16" applyNumberFormat="0" applyFont="0" applyBorder="0" applyAlignment="0" applyProtection="0">
      <alignment horizontal="right" vertical="center" indent="1"/>
    </xf>
    <xf numFmtId="0" fontId="131" fillId="67" borderId="16" applyNumberFormat="0" applyFont="0" applyBorder="0" applyAlignment="0" applyProtection="0">
      <alignment horizontal="right" vertical="center" indent="1"/>
    </xf>
    <xf numFmtId="0" fontId="132" fillId="68" borderId="0" applyNumberFormat="0" applyFont="0" applyBorder="0" applyAlignment="0" applyProtection="0"/>
    <xf numFmtId="0" fontId="132" fillId="69" borderId="0" applyNumberFormat="0" applyFont="0" applyBorder="0" applyAlignment="0" applyProtection="0"/>
    <xf numFmtId="0" fontId="132" fillId="70" borderId="0" applyNumberFormat="0" applyFont="0" applyBorder="0" applyAlignment="0" applyProtection="0"/>
    <xf numFmtId="0" fontId="132" fillId="71" borderId="0" applyNumberFormat="0" applyFont="0" applyBorder="0" applyAlignment="0" applyProtection="0"/>
    <xf numFmtId="0" fontId="132" fillId="72" borderId="0" applyNumberFormat="0" applyFont="0" applyBorder="0" applyAlignment="0" applyProtection="0"/>
    <xf numFmtId="0" fontId="132" fillId="73" borderId="0" applyNumberFormat="0" applyFont="0" applyBorder="0" applyAlignment="0" applyProtection="0"/>
    <xf numFmtId="0" fontId="132" fillId="74" borderId="0" applyNumberFormat="0" applyFont="0" applyBorder="0" applyAlignment="0" applyProtection="0"/>
    <xf numFmtId="0" fontId="132" fillId="75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3" fillId="0" borderId="0"/>
    <xf numFmtId="37" fontId="130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2" fillId="80" borderId="0" applyNumberFormat="0" applyFont="0" applyBorder="0" applyAlignment="0" applyProtection="0"/>
    <xf numFmtId="0" fontId="132" fillId="81" borderId="0" applyNumberFormat="0" applyFont="0" applyBorder="0" applyAlignment="0" applyProtection="0"/>
    <xf numFmtId="0" fontId="132" fillId="82" borderId="0" applyNumberFormat="0" applyFont="0" applyBorder="0" applyAlignment="0" applyProtection="0"/>
    <xf numFmtId="0" fontId="132" fillId="83" borderId="0" applyNumberFormat="0" applyFont="0" applyBorder="0" applyAlignment="0" applyProtection="0"/>
    <xf numFmtId="0" fontId="132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4" fillId="90" borderId="0" applyNumberFormat="0" applyFont="0" applyBorder="0" applyAlignment="0" applyProtection="0">
      <alignment vertical="top"/>
    </xf>
    <xf numFmtId="3" fontId="134" fillId="91" borderId="0" applyNumberFormat="0" applyFont="0" applyBorder="0" applyAlignment="0" applyProtection="0">
      <alignment vertical="top"/>
    </xf>
    <xf numFmtId="0" fontId="132" fillId="92" borderId="0" applyNumberFormat="0" applyFont="0" applyBorder="0" applyAlignment="0" applyProtection="0"/>
    <xf numFmtId="0" fontId="132" fillId="93" borderId="0" applyNumberFormat="0" applyFont="0" applyBorder="0" applyAlignment="0" applyProtection="0"/>
    <xf numFmtId="0" fontId="132" fillId="94" borderId="0" applyNumberFormat="0" applyFont="0" applyBorder="0" applyAlignment="0" applyProtection="0"/>
    <xf numFmtId="0" fontId="132" fillId="95" borderId="0" applyNumberFormat="0" applyFont="0" applyBorder="0" applyAlignment="0" applyProtection="0"/>
    <xf numFmtId="0" fontId="132" fillId="0" borderId="0" applyNumberFormat="0" applyFont="0" applyBorder="0" applyAlignment="0" applyProtection="0"/>
    <xf numFmtId="3" fontId="134" fillId="96" borderId="0" applyNumberFormat="0" applyFont="0" applyBorder="0" applyAlignment="0" applyProtection="0">
      <alignment vertical="top"/>
    </xf>
    <xf numFmtId="0" fontId="132" fillId="97" borderId="0" applyNumberFormat="0" applyFont="0" applyBorder="0" applyAlignment="0" applyProtection="0"/>
    <xf numFmtId="0" fontId="132" fillId="98" borderId="0" applyNumberFormat="0" applyFont="0" applyBorder="0" applyAlignment="0" applyProtection="0"/>
    <xf numFmtId="0" fontId="132" fillId="99" borderId="0" applyNumberFormat="0" applyFont="0" applyBorder="0" applyAlignment="0" applyProtection="0"/>
    <xf numFmtId="0" fontId="132" fillId="100" borderId="0" applyNumberFormat="0" applyFont="0" applyBorder="0" applyAlignment="0" applyProtection="0"/>
    <xf numFmtId="0" fontId="132" fillId="101" borderId="0" applyNumberFormat="0" applyFont="0" applyBorder="0" applyAlignment="0" applyProtection="0"/>
    <xf numFmtId="0" fontId="132" fillId="102" borderId="0" applyNumberFormat="0" applyFont="0" applyBorder="0" applyAlignment="0" applyProtection="0"/>
    <xf numFmtId="0" fontId="132" fillId="76" borderId="0" applyNumberFormat="0" applyFont="0" applyBorder="0" applyAlignment="0" applyProtection="0"/>
    <xf numFmtId="0" fontId="135" fillId="103" borderId="11" applyNumberFormat="0" applyFont="0" applyBorder="0" applyAlignment="0" applyProtection="0">
      <alignment horizontal="center" vertical="center"/>
    </xf>
    <xf numFmtId="0" fontId="128" fillId="104" borderId="11" applyNumberFormat="0" applyFont="0" applyBorder="0" applyAlignment="0" applyProtection="0">
      <alignment horizontal="center" vertical="center"/>
    </xf>
    <xf numFmtId="0" fontId="128" fillId="105" borderId="11" applyNumberFormat="0" applyFont="0" applyBorder="0" applyAlignment="0" applyProtection="0">
      <alignment horizontal="center" vertical="center"/>
    </xf>
    <xf numFmtId="0" fontId="128" fillId="106" borderId="11" applyNumberFormat="0" applyFont="0" applyBorder="0" applyAlignment="0" applyProtection="0">
      <alignment horizontal="center" vertical="center"/>
    </xf>
    <xf numFmtId="0" fontId="128" fillId="107" borderId="11" applyNumberFormat="0" applyFont="0" applyBorder="0" applyAlignment="0" applyProtection="0">
      <alignment horizontal="center" vertical="center"/>
    </xf>
    <xf numFmtId="0" fontId="128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1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37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Border="1" applyAlignment="1">
      <alignment horizontal="centerContinuous" vertical="center"/>
    </xf>
    <xf numFmtId="0" fontId="53" fillId="0" borderId="0" xfId="7" applyNumberFormat="1" applyFont="1" applyBorder="1" applyAlignment="1"/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53" fillId="0" borderId="1" xfId="7" applyNumberFormat="1" applyFont="1" applyBorder="1"/>
    <xf numFmtId="0" fontId="53" fillId="0" borderId="0" xfId="7" applyNumberFormat="1" applyFont="1"/>
    <xf numFmtId="168" fontId="53" fillId="0" borderId="0" xfId="7" applyNumberFormat="1" applyFont="1" applyAlignment="1"/>
    <xf numFmtId="0" fontId="53" fillId="0" borderId="0" xfId="7" applyNumberFormat="1" applyFont="1" applyBorder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4" borderId="0" xfId="7" applyNumberFormat="1" applyFont="1" applyFill="1" applyAlignment="1"/>
    <xf numFmtId="3" fontId="42" fillId="34" borderId="0" xfId="7" applyNumberFormat="1" applyFont="1" applyFill="1" applyAlignment="1"/>
    <xf numFmtId="3" fontId="42" fillId="34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4" borderId="0" xfId="7" applyNumberFormat="1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168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4" fontId="42" fillId="0" borderId="0" xfId="7" applyNumberFormat="1" applyFont="1"/>
    <xf numFmtId="0" fontId="42" fillId="0" borderId="0" xfId="7" applyNumberFormat="1" applyFont="1"/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67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7" fontId="45" fillId="0" borderId="0" xfId="0" applyNumberFormat="1" applyFont="1" applyBorder="1"/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 indent="2"/>
    </xf>
    <xf numFmtId="49" fontId="0" fillId="0" borderId="10" xfId="0" applyNumberFormat="1" applyFon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10" xfId="0" applyNumberFormat="1" applyFont="1" applyBorder="1" applyAlignment="1">
      <alignment horizontal="right" indent="2"/>
    </xf>
    <xf numFmtId="0" fontId="51" fillId="31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42" fillId="29" borderId="0" xfId="18" applyFont="1" applyFill="1" applyBorder="1" applyAlignment="1">
      <alignment horizontal="center" vertical="center" wrapText="1"/>
    </xf>
    <xf numFmtId="0" fontId="53" fillId="29" borderId="0" xfId="18" applyFont="1" applyFill="1" applyBorder="1" applyAlignment="1">
      <alignment horizontal="center" vertical="center" wrapText="1"/>
    </xf>
    <xf numFmtId="0" fontId="69" fillId="29" borderId="0" xfId="18" applyNumberFormat="1" applyFont="1" applyFill="1" applyBorder="1" applyAlignment="1">
      <alignment horizontal="center" vertical="center" wrapText="1"/>
    </xf>
    <xf numFmtId="4" fontId="69" fillId="29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29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7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7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7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0" fontId="69" fillId="3" borderId="0" xfId="18" applyNumberFormat="1" applyFont="1" applyFill="1" applyAlignment="1">
      <alignment horizontal="right" vertical="center"/>
    </xf>
    <xf numFmtId="170" fontId="53" fillId="4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Alignment="1">
      <alignment horizontal="right" vertical="center"/>
    </xf>
    <xf numFmtId="170" fontId="53" fillId="0" borderId="0" xfId="18" applyNumberFormat="1" applyFont="1" applyFill="1" applyBorder="1" applyAlignment="1">
      <alignment horizontal="right" vertical="center"/>
    </xf>
    <xf numFmtId="170" fontId="69" fillId="3" borderId="0" xfId="18" applyNumberFormat="1" applyFont="1" applyFill="1" applyBorder="1" applyAlignment="1">
      <alignment horizontal="right" vertical="center"/>
    </xf>
    <xf numFmtId="170" fontId="53" fillId="0" borderId="0" xfId="18" applyNumberFormat="1" applyFont="1" applyAlignment="1">
      <alignment horizontal="right" vertical="center"/>
    </xf>
    <xf numFmtId="171" fontId="53" fillId="0" borderId="0" xfId="114" applyNumberFormat="1" applyFont="1" applyBorder="1" applyAlignment="1">
      <alignment horizontal="right" indent="2"/>
    </xf>
    <xf numFmtId="171" fontId="69" fillId="3" borderId="0" xfId="114" applyNumberFormat="1" applyFont="1" applyFill="1" applyBorder="1" applyAlignment="1">
      <alignment horizontal="right" indent="2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53" fillId="0" borderId="0" xfId="7" applyNumberFormat="1" applyFont="1" applyFill="1" applyAlignment="1"/>
    <xf numFmtId="0" fontId="53" fillId="0" borderId="0" xfId="7" applyFont="1" applyFill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0" xfId="7" applyNumberFormat="1" applyFont="1" applyFill="1" applyBorder="1" applyAlignment="1">
      <alignment horizontal="right" vertical="center"/>
    </xf>
    <xf numFmtId="2" fontId="43" fillId="0" borderId="0" xfId="0" applyNumberFormat="1" applyFont="1" applyFill="1"/>
    <xf numFmtId="0" fontId="54" fillId="0" borderId="0" xfId="17" applyFont="1" applyFill="1"/>
    <xf numFmtId="0" fontId="53" fillId="0" borderId="0" xfId="7" applyNumberFormat="1" applyFont="1" applyFill="1" applyBorder="1" applyAlignment="1"/>
    <xf numFmtId="2" fontId="0" fillId="0" borderId="0" xfId="0" applyNumberFormat="1" applyFont="1"/>
    <xf numFmtId="2" fontId="43" fillId="0" borderId="0" xfId="0" applyNumberFormat="1" applyFont="1"/>
    <xf numFmtId="0" fontId="53" fillId="0" borderId="0" xfId="18" applyNumberFormat="1" applyFont="1" applyFill="1" applyBorder="1" applyAlignment="1"/>
    <xf numFmtId="0" fontId="65" fillId="0" borderId="0" xfId="157" applyFont="1" applyFill="1" applyBorder="1" applyAlignment="1">
      <alignment horizontal="center" vertical="center" wrapText="1"/>
    </xf>
    <xf numFmtId="37" fontId="128" fillId="0" borderId="0" xfId="159" applyNumberFormat="1" applyFont="1" applyFill="1" applyBorder="1" applyAlignment="1"/>
    <xf numFmtId="0" fontId="53" fillId="0" borderId="0" xfId="18" applyNumberFormat="1" applyFont="1" applyFill="1" applyBorder="1" applyAlignment="1">
      <alignment horizontal="right" indent="2"/>
    </xf>
    <xf numFmtId="3" fontId="53" fillId="0" borderId="0" xfId="18" applyNumberFormat="1" applyFont="1" applyFill="1" applyBorder="1" applyAlignment="1"/>
    <xf numFmtId="37" fontId="136" fillId="0" borderId="0" xfId="159" applyNumberFormat="1" applyFont="1" applyFill="1" applyBorder="1" applyAlignment="1" applyProtection="1">
      <alignment vertical="center"/>
      <protection locked="0"/>
    </xf>
    <xf numFmtId="4" fontId="137" fillId="0" borderId="0" xfId="0" applyNumberFormat="1" applyFont="1"/>
    <xf numFmtId="2" fontId="43" fillId="0" borderId="0" xfId="0" applyNumberFormat="1" applyFont="1" applyFill="1" applyBorder="1"/>
    <xf numFmtId="4" fontId="138" fillId="0" borderId="0" xfId="0" applyNumberFormat="1" applyFont="1" applyBorder="1" applyAlignment="1">
      <alignment horizontal="right" vertical="center" wrapText="1"/>
    </xf>
    <xf numFmtId="10" fontId="0" fillId="0" borderId="0" xfId="238" applyNumberFormat="1" applyFont="1"/>
    <xf numFmtId="0" fontId="53" fillId="0" borderId="0" xfId="7" applyNumberFormat="1" applyFont="1" applyBorder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3" fillId="0" borderId="18" xfId="18" applyNumberFormat="1" applyFont="1" applyFill="1" applyBorder="1" applyAlignment="1"/>
    <xf numFmtId="0" fontId="53" fillId="0" borderId="18" xfId="18" applyNumberFormat="1" applyFont="1" applyFill="1" applyBorder="1" applyAlignment="1"/>
    <xf numFmtId="0" fontId="53" fillId="0" borderId="18" xfId="18" applyNumberFormat="1" applyFont="1" applyBorder="1" applyAlignment="1">
      <alignment horizontal="right" indent="2"/>
    </xf>
    <xf numFmtId="0" fontId="88" fillId="0" borderId="18" xfId="18" applyNumberFormat="1" applyFont="1" applyBorder="1" applyAlignment="1">
      <alignment horizontal="centerContinuous" vertical="center"/>
    </xf>
    <xf numFmtId="0" fontId="53" fillId="0" borderId="18" xfId="18" applyNumberFormat="1" applyFont="1" applyBorder="1" applyAlignment="1">
      <alignment horizontal="centerContinuous" vertical="center"/>
    </xf>
    <xf numFmtId="4" fontId="53" fillId="0" borderId="18" xfId="18" applyNumberFormat="1" applyFont="1" applyBorder="1" applyAlignment="1">
      <alignment horizontal="centerContinuous" vertical="center"/>
    </xf>
    <xf numFmtId="0" fontId="78" fillId="29" borderId="18" xfId="18" applyNumberFormat="1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NumberFormat="1" applyFont="1" applyFill="1" applyBorder="1" applyAlignment="1">
      <alignment horizontal="right" indent="4"/>
    </xf>
    <xf numFmtId="0" fontId="53" fillId="0" borderId="18" xfId="18" applyNumberFormat="1" applyFont="1" applyBorder="1" applyAlignment="1"/>
    <xf numFmtId="3" fontId="53" fillId="0" borderId="18" xfId="18" applyNumberFormat="1" applyFont="1" applyBorder="1" applyAlignment="1"/>
    <xf numFmtId="10" fontId="53" fillId="0" borderId="18" xfId="18" applyNumberFormat="1" applyFont="1" applyBorder="1" applyAlignment="1"/>
    <xf numFmtId="2" fontId="53" fillId="0" borderId="18" xfId="18" applyNumberFormat="1" applyFont="1" applyBorder="1" applyAlignment="1"/>
    <xf numFmtId="0" fontId="53" fillId="0" borderId="18" xfId="18" applyNumberFormat="1" applyFont="1" applyFill="1" applyBorder="1" applyAlignment="1">
      <alignment horizontal="right" indent="2"/>
    </xf>
    <xf numFmtId="0" fontId="69" fillId="109" borderId="0" xfId="18" applyNumberFormat="1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0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 applyAlignment="1"/>
    <xf numFmtId="0" fontId="56" fillId="109" borderId="0" xfId="7" applyNumberFormat="1" applyFont="1" applyFill="1" applyBorder="1" applyAlignment="1"/>
    <xf numFmtId="4" fontId="69" fillId="109" borderId="0" xfId="7" applyNumberFormat="1" applyFont="1" applyFill="1" applyAlignment="1"/>
    <xf numFmtId="3" fontId="70" fillId="111" borderId="0" xfId="7" applyNumberFormat="1" applyFont="1" applyFill="1" applyAlignment="1">
      <alignment vertical="top"/>
    </xf>
    <xf numFmtId="0" fontId="68" fillId="109" borderId="0" xfId="7" applyNumberFormat="1" applyFont="1" applyFill="1" applyAlignment="1"/>
    <xf numFmtId="0" fontId="68" fillId="109" borderId="0" xfId="7" applyNumberFormat="1" applyFont="1" applyFill="1" applyBorder="1" applyAlignment="1"/>
    <xf numFmtId="3" fontId="69" fillId="109" borderId="0" xfId="7" applyNumberFormat="1" applyFont="1" applyFill="1" applyBorder="1" applyAlignment="1"/>
    <xf numFmtId="4" fontId="69" fillId="109" borderId="0" xfId="7" applyNumberFormat="1" applyFont="1" applyFill="1" applyBorder="1" applyAlignment="1"/>
    <xf numFmtId="3" fontId="70" fillId="111" borderId="0" xfId="7" applyNumberFormat="1" applyFont="1" applyFill="1" applyBorder="1" applyAlignment="1">
      <alignment vertical="top"/>
    </xf>
    <xf numFmtId="0" fontId="54" fillId="0" borderId="18" xfId="17" applyFont="1" applyBorder="1"/>
    <xf numFmtId="0" fontId="65" fillId="0" borderId="18" xfId="1" applyNumberFormat="1" applyFont="1" applyBorder="1" applyAlignment="1">
      <alignment horizontal="left" vertical="center"/>
    </xf>
    <xf numFmtId="0" fontId="54" fillId="0" borderId="18" xfId="17" applyFont="1" applyBorder="1" applyAlignment="1"/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NumberFormat="1" applyFont="1" applyFill="1" applyBorder="1" applyAlignment="1">
      <alignment horizontal="center" vertical="center"/>
    </xf>
    <xf numFmtId="0" fontId="74" fillId="0" borderId="18" xfId="1" applyNumberFormat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NumberFormat="1" applyFont="1" applyBorder="1" applyAlignment="1">
      <alignment horizontal="center"/>
    </xf>
    <xf numFmtId="0" fontId="75" fillId="109" borderId="18" xfId="1" applyNumberFormat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NumberFormat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NumberFormat="1" applyFont="1" applyBorder="1" applyAlignment="1">
      <alignment horizontal="center"/>
    </xf>
    <xf numFmtId="3" fontId="53" fillId="0" borderId="0" xfId="7" applyNumberFormat="1" applyFont="1" applyBorder="1"/>
    <xf numFmtId="0" fontId="53" fillId="0" borderId="18" xfId="7" applyNumberFormat="1" applyFont="1" applyBorder="1" applyAlignment="1"/>
    <xf numFmtId="0" fontId="53" fillId="0" borderId="18" xfId="7" applyFont="1" applyBorder="1"/>
    <xf numFmtId="0" fontId="78" fillId="32" borderId="18" xfId="7" applyNumberFormat="1" applyFont="1" applyFill="1" applyBorder="1" applyAlignment="1">
      <alignment horizontal="centerContinuous" vertical="center" wrapText="1"/>
    </xf>
    <xf numFmtId="0" fontId="78" fillId="32" borderId="18" xfId="7" applyNumberFormat="1" applyFont="1" applyFill="1" applyBorder="1" applyAlignment="1">
      <alignment horizontal="center" vertical="center" wrapText="1"/>
    </xf>
    <xf numFmtId="0" fontId="69" fillId="0" borderId="0" xfId="17" applyNumberFormat="1" applyFont="1" applyBorder="1" applyAlignment="1">
      <alignment horizontal="left" vertical="center" wrapText="1"/>
    </xf>
    <xf numFmtId="0" fontId="80" fillId="0" borderId="0" xfId="17" applyFont="1" applyBorder="1" applyAlignment="1">
      <alignment horizontal="left" wrapText="1"/>
    </xf>
    <xf numFmtId="0" fontId="0" fillId="0" borderId="18" xfId="0" applyFont="1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Fill="1" applyBorder="1" applyAlignment="1">
      <alignment horizontal="right" vertical="center" indent="1"/>
    </xf>
    <xf numFmtId="170" fontId="53" fillId="0" borderId="18" xfId="5" applyNumberFormat="1" applyFont="1" applyFill="1" applyBorder="1" applyAlignment="1">
      <alignment horizontal="right" vertical="center" indent="1"/>
    </xf>
    <xf numFmtId="170" fontId="82" fillId="0" borderId="18" xfId="5" applyNumberFormat="1" applyFont="1" applyFill="1" applyBorder="1" applyAlignment="1">
      <alignment horizontal="right" vertical="center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0" fontId="69" fillId="3" borderId="18" xfId="5" applyNumberFormat="1" applyFont="1" applyFill="1" applyBorder="1" applyAlignment="1">
      <alignment horizontal="right" vertical="center" indent="1"/>
    </xf>
    <xf numFmtId="170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0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Continuous" vertical="center" wrapText="1"/>
    </xf>
    <xf numFmtId="4" fontId="69" fillId="29" borderId="18" xfId="18" applyNumberFormat="1" applyFont="1" applyFill="1" applyBorder="1" applyAlignment="1">
      <alignment horizontal="center" vertical="center" wrapText="1"/>
    </xf>
    <xf numFmtId="0" fontId="90" fillId="0" borderId="18" xfId="18" applyNumberFormat="1" applyFont="1" applyFill="1" applyBorder="1" applyAlignment="1"/>
    <xf numFmtId="0" fontId="69" fillId="109" borderId="18" xfId="18" applyNumberFormat="1" applyFont="1" applyFill="1" applyBorder="1" applyAlignment="1">
      <alignment horizontal="center" vertical="center"/>
    </xf>
    <xf numFmtId="0" fontId="92" fillId="0" borderId="18" xfId="18" applyNumberFormat="1" applyFont="1" applyBorder="1" applyAlignment="1">
      <alignment horizontal="right" indent="2"/>
    </xf>
    <xf numFmtId="4" fontId="53" fillId="0" borderId="18" xfId="18" applyNumberFormat="1" applyFont="1" applyBorder="1" applyAlignment="1"/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NumberFormat="1" applyFont="1" applyFill="1" applyBorder="1" applyAlignment="1">
      <alignment vertical="center"/>
    </xf>
    <xf numFmtId="0" fontId="69" fillId="109" borderId="18" xfId="18" applyNumberFormat="1" applyFont="1" applyFill="1" applyBorder="1" applyAlignment="1">
      <alignment horizontal="right" vertical="center" indent="1"/>
    </xf>
    <xf numFmtId="3" fontId="69" fillId="109" borderId="18" xfId="18" applyNumberFormat="1" applyFont="1" applyFill="1" applyBorder="1" applyAlignment="1">
      <alignment horizontal="right" vertical="center" indent="1"/>
    </xf>
    <xf numFmtId="4" fontId="69" fillId="109" borderId="18" xfId="18" applyNumberFormat="1" applyFont="1" applyFill="1" applyBorder="1" applyAlignment="1">
      <alignment horizontal="right" vertical="center" indent="1"/>
    </xf>
    <xf numFmtId="0" fontId="69" fillId="0" borderId="18" xfId="18" applyNumberFormat="1" applyFont="1" applyFill="1" applyBorder="1" applyAlignment="1">
      <alignment horizontal="center" vertical="center"/>
    </xf>
    <xf numFmtId="0" fontId="53" fillId="0" borderId="0" xfId="114" applyFont="1" applyFill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1" fontId="69" fillId="109" borderId="18" xfId="114" applyNumberFormat="1" applyFont="1" applyFill="1" applyBorder="1" applyAlignment="1">
      <alignment horizontal="right" indent="2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Font="1" applyAlignment="1">
      <alignment horizontal="center"/>
    </xf>
    <xf numFmtId="2" fontId="42" fillId="0" borderId="0" xfId="0" applyNumberFormat="1" applyFont="1"/>
    <xf numFmtId="2" fontId="122" fillId="0" borderId="0" xfId="0" applyNumberFormat="1" applyFont="1" applyAlignment="1">
      <alignment horizontal="right" indent="2"/>
    </xf>
    <xf numFmtId="2" fontId="0" fillId="0" borderId="0" xfId="0" applyNumberFormat="1"/>
    <xf numFmtId="3" fontId="91" fillId="0" borderId="0" xfId="18" applyNumberFormat="1" applyFont="1" applyAlignment="1">
      <alignment vertical="center"/>
    </xf>
    <xf numFmtId="0" fontId="63" fillId="27" borderId="0" xfId="7" applyNumberFormat="1" applyFont="1" applyFill="1" applyBorder="1" applyAlignment="1">
      <alignment horizontal="centerContinuous" vertical="center"/>
    </xf>
    <xf numFmtId="0" fontId="56" fillId="0" borderId="0" xfId="7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left" vertical="center" indent="1"/>
    </xf>
    <xf numFmtId="0" fontId="63" fillId="31" borderId="0" xfId="7" applyNumberFormat="1" applyFont="1" applyFill="1" applyBorder="1" applyAlignment="1"/>
    <xf numFmtId="0" fontId="65" fillId="2" borderId="0" xfId="7" applyNumberFormat="1" applyFont="1" applyFill="1" applyBorder="1" applyAlignment="1">
      <alignment horizontal="center" vertical="center"/>
    </xf>
    <xf numFmtId="0" fontId="64" fillId="27" borderId="0" xfId="7" applyNumberFormat="1" applyFont="1" applyFill="1" applyBorder="1" applyAlignment="1">
      <alignment horizontal="right" vertical="center"/>
    </xf>
    <xf numFmtId="0" fontId="64" fillId="0" borderId="0" xfId="7" applyNumberFormat="1" applyFont="1" applyBorder="1" applyAlignment="1">
      <alignment vertical="center"/>
    </xf>
    <xf numFmtId="0" fontId="64" fillId="27" borderId="0" xfId="7" applyNumberFormat="1" applyFont="1" applyFill="1" applyBorder="1" applyAlignment="1">
      <alignment horizontal="center" vertical="center"/>
    </xf>
    <xf numFmtId="0" fontId="53" fillId="27" borderId="0" xfId="7" applyNumberFormat="1" applyFont="1" applyFill="1" applyBorder="1" applyAlignment="1"/>
    <xf numFmtId="0" fontId="66" fillId="0" borderId="0" xfId="7" applyNumberFormat="1" applyFont="1" applyBorder="1" applyAlignment="1"/>
    <xf numFmtId="3" fontId="53" fillId="0" borderId="0" xfId="7" applyNumberFormat="1" applyFont="1" applyBorder="1" applyAlignment="1"/>
    <xf numFmtId="4" fontId="53" fillId="0" borderId="0" xfId="7" applyNumberFormat="1" applyFont="1" applyBorder="1" applyAlignment="1"/>
    <xf numFmtId="3" fontId="67" fillId="28" borderId="0" xfId="7" applyNumberFormat="1" applyFont="1" applyFill="1" applyBorder="1" applyAlignment="1">
      <alignment vertical="top"/>
    </xf>
    <xf numFmtId="0" fontId="58" fillId="27" borderId="0" xfId="7" applyNumberFormat="1" applyFont="1" applyFill="1" applyBorder="1" applyAlignment="1">
      <alignment horizontal="centerContinuous"/>
    </xf>
    <xf numFmtId="0" fontId="53" fillId="0" borderId="0" xfId="7" applyFont="1" applyBorder="1"/>
    <xf numFmtId="0" fontId="64" fillId="27" borderId="0" xfId="7" applyNumberFormat="1" applyFont="1" applyFill="1" applyBorder="1" applyAlignment="1">
      <alignment horizontal="centerContinuous" vertical="center"/>
    </xf>
    <xf numFmtId="0" fontId="65" fillId="0" borderId="0" xfId="7" applyNumberFormat="1" applyFont="1" applyBorder="1" applyAlignment="1">
      <alignment horizontal="center" vertical="center"/>
    </xf>
    <xf numFmtId="0" fontId="64" fillId="0" borderId="0" xfId="7" applyNumberFormat="1" applyFont="1" applyFill="1" applyBorder="1" applyAlignment="1">
      <alignment horizontal="centerContinuous" vertical="center"/>
    </xf>
    <xf numFmtId="0" fontId="63" fillId="0" borderId="0" xfId="7" applyFont="1" applyFill="1" applyBorder="1" applyAlignment="1">
      <alignment horizontal="center" vertical="center"/>
    </xf>
    <xf numFmtId="3" fontId="1" fillId="0" borderId="0" xfId="139" applyNumberFormat="1" applyFont="1" applyFill="1"/>
    <xf numFmtId="3" fontId="1" fillId="0" borderId="0" xfId="139" applyNumberFormat="1" applyFont="1" applyFill="1" applyProtection="1">
      <protection locked="0"/>
    </xf>
    <xf numFmtId="0" fontId="117" fillId="0" borderId="0" xfId="139" applyFill="1"/>
    <xf numFmtId="4" fontId="1" fillId="0" borderId="0" xfId="139" applyNumberFormat="1" applyFont="1" applyFill="1"/>
    <xf numFmtId="4" fontId="63" fillId="0" borderId="0" xfId="7" applyNumberFormat="1" applyFont="1" applyBorder="1" applyAlignment="1"/>
    <xf numFmtId="4" fontId="53" fillId="0" borderId="0" xfId="7" applyNumberFormat="1" applyFont="1" applyBorder="1"/>
    <xf numFmtId="49" fontId="43" fillId="0" borderId="0" xfId="0" applyNumberFormat="1" applyFont="1" applyFill="1"/>
    <xf numFmtId="49" fontId="42" fillId="0" borderId="0" xfId="0" applyNumberFormat="1" applyFont="1" applyFill="1"/>
    <xf numFmtId="49" fontId="0" fillId="0" borderId="0" xfId="0" applyNumberFormat="1" applyFont="1"/>
    <xf numFmtId="0" fontId="102" fillId="0" borderId="0" xfId="0" applyFont="1" applyBorder="1" applyAlignment="1">
      <alignment horizontal="right" vertical="center" wrapText="1"/>
    </xf>
    <xf numFmtId="167" fontId="100" fillId="0" borderId="0" xfId="0" applyNumberFormat="1" applyFont="1" applyBorder="1" applyAlignment="1">
      <alignment vertical="center"/>
    </xf>
    <xf numFmtId="0" fontId="78" fillId="0" borderId="0" xfId="18" applyNumberFormat="1" applyFont="1" applyFill="1" applyBorder="1" applyAlignment="1">
      <alignment horizontal="center" vertical="center" wrapText="1"/>
    </xf>
    <xf numFmtId="0" fontId="69" fillId="0" borderId="0" xfId="18" applyNumberFormat="1" applyFont="1" applyFill="1" applyBorder="1" applyAlignment="1">
      <alignment horizontal="center" vertical="center" wrapText="1"/>
    </xf>
    <xf numFmtId="4" fontId="69" fillId="0" borderId="0" xfId="18" applyNumberFormat="1" applyFont="1" applyFill="1" applyBorder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3" fillId="0" borderId="0" xfId="7" applyNumberFormat="1" applyFont="1" applyBorder="1" applyAlignment="1"/>
    <xf numFmtId="164" fontId="43" fillId="0" borderId="0" xfId="239" applyFont="1" applyFill="1"/>
    <xf numFmtId="164" fontId="43" fillId="0" borderId="0" xfId="239" applyFont="1"/>
    <xf numFmtId="172" fontId="45" fillId="0" borderId="0" xfId="239" applyNumberFormat="1" applyFont="1" applyFill="1" applyBorder="1"/>
    <xf numFmtId="172" fontId="45" fillId="0" borderId="0" xfId="239" applyNumberFormat="1" applyFont="1" applyFill="1"/>
    <xf numFmtId="172" fontId="45" fillId="0" borderId="0" xfId="0" applyNumberFormat="1" applyFont="1" applyFill="1"/>
    <xf numFmtId="172" fontId="140" fillId="0" borderId="0" xfId="239" applyNumberFormat="1" applyFont="1" applyBorder="1" applyAlignment="1">
      <alignment horizontal="right" vertical="center" wrapText="1"/>
    </xf>
    <xf numFmtId="172" fontId="141" fillId="0" borderId="0" xfId="239" applyNumberFormat="1" applyFont="1"/>
    <xf numFmtId="49" fontId="45" fillId="0" borderId="0" xfId="0" applyNumberFormat="1" applyFont="1" applyFill="1"/>
    <xf numFmtId="164" fontId="45" fillId="0" borderId="0" xfId="239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4" fontId="66" fillId="0" borderId="0" xfId="7" applyNumberFormat="1" applyFont="1" applyFill="1" applyBorder="1" applyAlignment="1"/>
    <xf numFmtId="4" fontId="63" fillId="0" borderId="0" xfId="7" applyNumberFormat="1" applyFont="1" applyFill="1" applyBorder="1" applyAlignment="1"/>
    <xf numFmtId="0" fontId="66" fillId="0" borderId="0" xfId="7" applyNumberFormat="1" applyFont="1" applyFill="1" applyBorder="1" applyAlignment="1"/>
    <xf numFmtId="0" fontId="69" fillId="0" borderId="0" xfId="7" applyNumberFormat="1" applyFont="1" applyFill="1" applyBorder="1" applyAlignment="1"/>
    <xf numFmtId="0" fontId="67" fillId="0" borderId="0" xfId="7" applyNumberFormat="1" applyFont="1" applyFill="1" applyBorder="1" applyAlignment="1">
      <alignment vertical="top"/>
    </xf>
    <xf numFmtId="4" fontId="53" fillId="0" borderId="0" xfId="7" applyNumberFormat="1" applyFont="1" applyFill="1" applyBorder="1"/>
    <xf numFmtId="0" fontId="53" fillId="0" borderId="0" xfId="7" applyNumberFormat="1" applyFont="1" applyFill="1" applyBorder="1"/>
    <xf numFmtId="0" fontId="53" fillId="0" borderId="0" xfId="7" applyNumberFormat="1" applyFont="1" applyFill="1"/>
    <xf numFmtId="0" fontId="53" fillId="0" borderId="24" xfId="18" applyNumberFormat="1" applyFont="1" applyFill="1" applyBorder="1" applyAlignment="1">
      <alignment horizontal="right" indent="2"/>
    </xf>
    <xf numFmtId="0" fontId="53" fillId="0" borderId="25" xfId="18" applyNumberFormat="1" applyFont="1" applyBorder="1" applyAlignment="1"/>
    <xf numFmtId="0" fontId="53" fillId="0" borderId="26" xfId="18" applyNumberFormat="1" applyFont="1" applyBorder="1" applyAlignment="1"/>
    <xf numFmtId="3" fontId="53" fillId="0" borderId="26" xfId="18" applyNumberFormat="1" applyFont="1" applyBorder="1" applyAlignment="1"/>
    <xf numFmtId="37" fontId="128" fillId="0" borderId="0" xfId="159" applyNumberFormat="1" applyFont="1" applyFill="1" applyBorder="1" applyAlignment="1">
      <alignment horizontal="right"/>
    </xf>
    <xf numFmtId="173" fontId="128" fillId="0" borderId="0" xfId="159" applyNumberFormat="1" applyFont="1" applyFill="1" applyBorder="1" applyAlignment="1"/>
    <xf numFmtId="49" fontId="56" fillId="29" borderId="0" xfId="17" applyNumberFormat="1" applyFont="1" applyFill="1" applyBorder="1" applyAlignment="1">
      <alignment horizontal="center" vertical="center" wrapText="1"/>
    </xf>
    <xf numFmtId="0" fontId="53" fillId="0" borderId="0" xfId="7" applyNumberFormat="1" applyFont="1" applyBorder="1"/>
    <xf numFmtId="0" fontId="63" fillId="0" borderId="0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center" vertical="center"/>
    </xf>
    <xf numFmtId="0" fontId="53" fillId="31" borderId="0" xfId="7" applyFont="1" applyFill="1" applyBorder="1" applyAlignment="1">
      <alignment horizontal="center" vertical="center"/>
    </xf>
    <xf numFmtId="0" fontId="63" fillId="31" borderId="0" xfId="7" applyFont="1" applyFill="1" applyBorder="1" applyAlignment="1">
      <alignment horizontal="center" vertical="center"/>
    </xf>
    <xf numFmtId="0" fontId="56" fillId="30" borderId="0" xfId="7" applyNumberFormat="1" applyFont="1" applyFill="1" applyBorder="1" applyAlignment="1">
      <alignment horizontal="center" vertical="center"/>
    </xf>
    <xf numFmtId="0" fontId="63" fillId="30" borderId="0" xfId="7" applyFont="1" applyFill="1" applyBorder="1" applyAlignment="1">
      <alignment horizontal="center" vertical="center"/>
    </xf>
    <xf numFmtId="0" fontId="56" fillId="31" borderId="0" xfId="7" applyNumberFormat="1" applyFont="1" applyFill="1" applyBorder="1" applyAlignment="1">
      <alignment horizontal="right" vertical="center"/>
    </xf>
    <xf numFmtId="0" fontId="56" fillId="31" borderId="0" xfId="7" applyFont="1" applyFill="1" applyBorder="1" applyAlignment="1">
      <alignment horizontal="right" vertical="center"/>
    </xf>
    <xf numFmtId="0" fontId="53" fillId="0" borderId="0" xfId="7" applyNumberFormat="1" applyFont="1" applyBorder="1" applyAlignment="1"/>
    <xf numFmtId="0" fontId="71" fillId="0" borderId="0" xfId="7" applyNumberFormat="1" applyFont="1" applyBorder="1" applyAlignment="1">
      <alignment horizontal="center" vertical="top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65" fillId="31" borderId="18" xfId="1" applyNumberFormat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NumberFormat="1" applyFont="1" applyFill="1" applyBorder="1" applyAlignment="1">
      <alignment horizontal="center" vertic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NumberFormat="1" applyFont="1" applyFill="1" applyBorder="1" applyAlignment="1">
      <alignment horizontal="center" vertical="center" wrapText="1"/>
    </xf>
    <xf numFmtId="0" fontId="42" fillId="31" borderId="18" xfId="0" applyFont="1" applyFill="1" applyBorder="1" applyAlignment="1"/>
    <xf numFmtId="0" fontId="78" fillId="29" borderId="18" xfId="18" applyNumberFormat="1" applyFont="1" applyFill="1" applyBorder="1" applyAlignment="1">
      <alignment horizontal="center" vertical="center" wrapText="1"/>
    </xf>
    <xf numFmtId="0" fontId="42" fillId="29" borderId="18" xfId="18" applyFont="1" applyFill="1" applyBorder="1" applyAlignment="1">
      <alignment horizontal="center" vertical="center" wrapText="1"/>
    </xf>
    <xf numFmtId="0" fontId="69" fillId="29" borderId="18" xfId="18" applyNumberFormat="1" applyFont="1" applyFill="1" applyBorder="1" applyAlignment="1">
      <alignment horizontal="center" vertical="center" wrapText="1"/>
    </xf>
    <xf numFmtId="0" fontId="53" fillId="29" borderId="18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86" fillId="0" borderId="0" xfId="18" applyNumberFormat="1" applyFont="1" applyAlignment="1">
      <alignment horizontal="center" vertical="center"/>
    </xf>
    <xf numFmtId="0" fontId="52" fillId="0" borderId="0" xfId="158" applyNumberFormat="1" applyFont="1" applyFill="1" applyBorder="1" applyAlignment="1"/>
    <xf numFmtId="0" fontId="52" fillId="0" borderId="0" xfId="158" applyNumberFormat="1" applyFont="1" applyFill="1" applyBorder="1" applyAlignment="1">
      <alignment horizontal="center" vertical="center"/>
    </xf>
    <xf numFmtId="0" fontId="128" fillId="0" borderId="0" xfId="158" applyNumberFormat="1" applyFont="1" applyFill="1" applyBorder="1" applyAlignment="1"/>
    <xf numFmtId="4" fontId="139" fillId="112" borderId="22" xfId="18" applyNumberFormat="1" applyFont="1" applyFill="1" applyBorder="1" applyAlignment="1">
      <alignment horizontal="center" vertical="center"/>
    </xf>
    <xf numFmtId="4" fontId="139" fillId="112" borderId="0" xfId="18" applyNumberFormat="1" applyFont="1" applyFill="1" applyBorder="1" applyAlignment="1">
      <alignment horizontal="center" vertical="center"/>
    </xf>
    <xf numFmtId="4" fontId="139" fillId="112" borderId="23" xfId="18" applyNumberFormat="1" applyFont="1" applyFill="1" applyBorder="1" applyAlignment="1">
      <alignment horizontal="center" vertical="center"/>
    </xf>
    <xf numFmtId="4" fontId="139" fillId="112" borderId="19" xfId="18" applyNumberFormat="1" applyFont="1" applyFill="1" applyBorder="1" applyAlignment="1">
      <alignment horizontal="center" vertical="center"/>
    </xf>
    <xf numFmtId="4" fontId="139" fillId="112" borderId="20" xfId="18" applyNumberFormat="1" applyFont="1" applyFill="1" applyBorder="1" applyAlignment="1">
      <alignment horizontal="center" vertical="center"/>
    </xf>
    <xf numFmtId="4" fontId="139" fillId="112" borderId="21" xfId="18" applyNumberFormat="1" applyFont="1" applyFill="1" applyBorder="1" applyAlignment="1">
      <alignment horizontal="center" vertical="center"/>
    </xf>
  </cellXfs>
  <cellStyles count="240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b1 tono 1" xfId="160"/>
    <cellStyle name="cab1 tono 3" xfId="158"/>
    <cellStyle name="cab1 tono 3 2" xfId="237"/>
    <cellStyle name="cab1 tono 4" xfId="162"/>
    <cellStyle name="cab1 tono 5" xfId="163"/>
    <cellStyle name="cab1 tono2" xfId="161"/>
    <cellStyle name="cab2 tono 1" xfId="170"/>
    <cellStyle name="cab2 tono 2" xfId="171"/>
    <cellStyle name="cab2 tono 3" xfId="164"/>
    <cellStyle name="cab2 tono 4" xfId="165"/>
    <cellStyle name="cab2 tono 5" xfId="172"/>
    <cellStyle name="Calculation" xfId="63"/>
    <cellStyle name="Cálculo 2" xfId="64"/>
    <cellStyle name="Celda de comprobación 2" xfId="65"/>
    <cellStyle name="Celda vinculada 2" xfId="66"/>
    <cellStyle name="Check Cell" xfId="67"/>
    <cellStyle name="clara fil 3 col 2" xfId="175"/>
    <cellStyle name="Encabezado 4 2" xfId="68"/>
    <cellStyle name="Énfasis1" xfId="157" builtinId="29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stilo 1" xfId="176"/>
    <cellStyle name="Euro" xfId="3"/>
    <cellStyle name="Euro 2" xfId="117"/>
    <cellStyle name="Explanatory Text" xfId="76"/>
    <cellStyle name="fila clara tono 0" xfId="168"/>
    <cellStyle name="fila clara tono 1" xfId="169"/>
    <cellStyle name="fila clara tono 2" xfId="177"/>
    <cellStyle name="fila clara tono 3" xfId="178"/>
    <cellStyle name="fila clara tono 4" xfId="179"/>
    <cellStyle name="fila osc tono 0" xfId="166"/>
    <cellStyle name="fila osc tono 0 2" xfId="180"/>
    <cellStyle name="fila osc tono 1" xfId="159"/>
    <cellStyle name="fila osc tono 1 bloque2" xfId="181"/>
    <cellStyle name="fila osc tono 2" xfId="167"/>
    <cellStyle name="fila osc tono 3" xfId="182"/>
    <cellStyle name="fila osc tono 3 2" xfId="183"/>
    <cellStyle name="fila osc tono 4" xfId="184"/>
    <cellStyle name="fila osc tono2 col2" xfId="185"/>
    <cellStyle name="Good" xfId="77"/>
    <cellStyle name="Heading 1" xfId="78"/>
    <cellStyle name="Heading 2" xfId="79"/>
    <cellStyle name="Heading 3" xfId="80"/>
    <cellStyle name="Heading 4" xfId="81"/>
    <cellStyle name="Hipervínculo" xfId="120" builtinId="8"/>
    <cellStyle name="Hipervínculo 2" xfId="140"/>
    <cellStyle name="Incorrecto 2" xfId="82"/>
    <cellStyle name="Input" xfId="83"/>
    <cellStyle name="juridico 1" xfId="186"/>
    <cellStyle name="juridico 2" xfId="187"/>
    <cellStyle name="juridico 3" xfId="188"/>
    <cellStyle name="juridico 3 2" xfId="189"/>
    <cellStyle name="juridico 4" xfId="190"/>
    <cellStyle name="juridico 4 2" xfId="191"/>
    <cellStyle name="juridico 5" xfId="192"/>
    <cellStyle name="juridico 6" xfId="193"/>
    <cellStyle name="juridico 7" xfId="194"/>
    <cellStyle name="Linked Cell" xfId="84"/>
    <cellStyle name="Millares" xfId="239" builtinId="3"/>
    <cellStyle name="Millares [0] 2" xfId="4"/>
    <cellStyle name="Millares [0] 3" xfId="85"/>
    <cellStyle name="Millares 2" xfId="86"/>
    <cellStyle name="Millares 2 2" xfId="87"/>
    <cellStyle name="Millares 2 2 2" xfId="121"/>
    <cellStyle name="Millares 2 3" xfId="88"/>
    <cellStyle name="Millares 2 3 2" xfId="89"/>
    <cellStyle name="Millares 2 3 2 2" xfId="90"/>
    <cellStyle name="Millares 2 3 2 2 2" xfId="122"/>
    <cellStyle name="Millares 2 3 2 3" xfId="123"/>
    <cellStyle name="Millares 2 3 3" xfId="124"/>
    <cellStyle name="Millares 2 4" xfId="91"/>
    <cellStyle name="Millares 2 4 2" xfId="125"/>
    <cellStyle name="Millares 2 5" xfId="92"/>
    <cellStyle name="Normal" xfId="0" builtinId="0"/>
    <cellStyle name="Normal 10" xfId="13"/>
    <cellStyle name="Normal 10 2" xfId="93"/>
    <cellStyle name="Normal 10 2 2" xfId="126"/>
    <cellStyle name="Normal 11" xfId="18"/>
    <cellStyle name="Normal 11 2" xfId="150"/>
    <cellStyle name="Normal 12" xfId="94"/>
    <cellStyle name="Normal 12 2" xfId="127"/>
    <cellStyle name="Normal 12 3" xfId="151"/>
    <cellStyle name="Normal 13" xfId="115"/>
    <cellStyle name="Normal 13 2" xfId="128"/>
    <cellStyle name="Normal 14" xfId="129"/>
    <cellStyle name="Normal 15" xfId="130"/>
    <cellStyle name="Normal 16" xfId="131"/>
    <cellStyle name="Normal 16 2" xfId="141"/>
    <cellStyle name="Normal 17" xfId="139"/>
    <cellStyle name="Normal 18" xfId="148"/>
    <cellStyle name="Normal 19" xfId="149"/>
    <cellStyle name="Normal 2" xfId="2"/>
    <cellStyle name="Normal 2 2" xfId="5"/>
    <cellStyle name="Normal 2 2 2" xfId="118"/>
    <cellStyle name="Normal 2 2 3" xfId="143"/>
    <cellStyle name="Normal 2 3" xfId="17"/>
    <cellStyle name="Normal 2 3 2" xfId="95"/>
    <cellStyle name="Normal 2 3 2 2" xfId="96"/>
    <cellStyle name="Normal 2 3 2 2 2" xfId="132"/>
    <cellStyle name="Normal 2 3 2 3" xfId="133"/>
    <cellStyle name="Normal 2 3 3" xfId="134"/>
    <cellStyle name="Normal 2 4" xfId="97"/>
    <cellStyle name="Normal 2 4 2" xfId="135"/>
    <cellStyle name="Normal 2 5" xfId="98"/>
    <cellStyle name="Normal 2 5 2" xfId="136"/>
    <cellStyle name="Normal 2 6" xfId="99"/>
    <cellStyle name="Normal 2 7" xfId="142"/>
    <cellStyle name="Normal 2 8" xfId="195"/>
    <cellStyle name="Normal 3" xfId="6"/>
    <cellStyle name="Normal 3 2" xfId="14"/>
    <cellStyle name="Normal 3 2 2" xfId="119"/>
    <cellStyle name="Normal 3 3" xfId="137"/>
    <cellStyle name="Normal 3 3 2" xfId="138"/>
    <cellStyle name="Normal 4" xfId="7"/>
    <cellStyle name="Normal 4 2" xfId="100"/>
    <cellStyle name="Normal 4 3" xfId="144"/>
    <cellStyle name="Normal 5" xfId="8"/>
    <cellStyle name="Normal 5 2" xfId="101"/>
    <cellStyle name="Normal 6" xfId="9"/>
    <cellStyle name="Normal 6 2" xfId="145"/>
    <cellStyle name="Normal 7" xfId="10"/>
    <cellStyle name="Normal 7 2" xfId="146"/>
    <cellStyle name="Normal 8" xfId="11"/>
    <cellStyle name="Normal 8 2" xfId="152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sc fil 3 col 2" xfId="196"/>
    <cellStyle name="Output" xfId="104"/>
    <cellStyle name="Porcentaje" xfId="238" builtinId="5"/>
    <cellStyle name="Porcentaje 2" xfId="15"/>
    <cellStyle name="Porcentaje 3" xfId="147"/>
    <cellStyle name="Porcentaje 4" xfId="153"/>
    <cellStyle name="Porcentaje 5" xfId="154"/>
    <cellStyle name="Porcentaje 6" xfId="155"/>
    <cellStyle name="Porcentaje 7" xfId="156"/>
    <cellStyle name="Porcentual 2" xfId="16"/>
    <cellStyle name="prestaciones  2" xfId="197"/>
    <cellStyle name="prestaciones 1" xfId="198"/>
    <cellStyle name="prestaciones 3" xfId="199"/>
    <cellStyle name="prestaciones 4" xfId="173"/>
    <cellStyle name="prestaciones 5" xfId="174"/>
    <cellStyle name="prestaciones 6" xfId="200"/>
    <cellStyle name="prestaciones 7" xfId="201"/>
    <cellStyle name="Presupuesto 1" xfId="202"/>
    <cellStyle name="Presupuesto 2" xfId="203"/>
    <cellStyle name="Presupuesto 3" xfId="204"/>
    <cellStyle name="Presupuesto 4" xfId="205"/>
    <cellStyle name="Presupuesto 5" xfId="206"/>
    <cellStyle name="Presupuesto 6" xfId="207"/>
    <cellStyle name="Presupuesto 7" xfId="208"/>
    <cellStyle name="rrhh 1" xfId="209"/>
    <cellStyle name="rrhh 1 2" xfId="210"/>
    <cellStyle name="rrhh 2" xfId="211"/>
    <cellStyle name="rrhh 2 2" xfId="212"/>
    <cellStyle name="rrhh 3" xfId="213"/>
    <cellStyle name="rrhh 3 2" xfId="214"/>
    <cellStyle name="rrhh 4" xfId="215"/>
    <cellStyle name="rrhh 4 2" xfId="216"/>
    <cellStyle name="rrhh 5" xfId="217"/>
    <cellStyle name="rrhh 5 2" xfId="218"/>
    <cellStyle name="rrhh 6" xfId="219"/>
    <cellStyle name="rrhh 6 2" xfId="220"/>
    <cellStyle name="rrhh 7" xfId="221"/>
    <cellStyle name="Salida 2" xfId="105"/>
    <cellStyle name="secre 1" xfId="222"/>
    <cellStyle name="secre 2" xfId="223"/>
    <cellStyle name="secre 3" xfId="224"/>
    <cellStyle name="secre 4" xfId="225"/>
    <cellStyle name="secre 5" xfId="226"/>
    <cellStyle name="secre 5 2" xfId="227"/>
    <cellStyle name="secre 6" xfId="228"/>
    <cellStyle name="secre 7" xfId="229"/>
    <cellStyle name="subsidios 1" xfId="230"/>
    <cellStyle name="Subsidios 2" xfId="231"/>
    <cellStyle name="Subsidios 3" xfId="232"/>
    <cellStyle name="Subsidios 4" xfId="233"/>
    <cellStyle name="Subsidios 5" xfId="234"/>
    <cellStyle name="Subsidios 6" xfId="235"/>
    <cellStyle name="subsidios 7" xfId="236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0.4541636103961017</c:v>
                </c:pt>
                <c:pt idx="1">
                  <c:v>0.12392579420179235</c:v>
                </c:pt>
                <c:pt idx="2">
                  <c:v>0.28172318624439158</c:v>
                </c:pt>
                <c:pt idx="3">
                  <c:v>0.14018740915771438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88448"/>
        <c:axId val="150889984"/>
      </c:barChart>
      <c:catAx>
        <c:axId val="15088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889984"/>
        <c:crosses val="autoZero"/>
        <c:auto val="1"/>
        <c:lblAlgn val="ctr"/>
        <c:lblOffset val="100"/>
        <c:noMultiLvlLbl val="0"/>
      </c:catAx>
      <c:valAx>
        <c:axId val="1508899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888448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177898</c:v>
                </c:pt>
                <c:pt idx="1">
                  <c:v>11572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Marzo 2022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9.923.175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+ 1,09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10.781.754 	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+ 6,54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1.086,52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+ 5,39 %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1.250,37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+ 5,44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MARZO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7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25 de enero de 2022</v>
          </cell>
        </row>
        <row r="53">
          <cell r="P53">
            <v>2</v>
          </cell>
          <cell r="Q53" t="str">
            <v>25 de febrero de 2022</v>
          </cell>
        </row>
        <row r="54">
          <cell r="P54">
            <v>3</v>
          </cell>
          <cell r="Q54" t="str">
            <v>25 de marzo de 2022</v>
          </cell>
        </row>
        <row r="55">
          <cell r="P55">
            <v>4</v>
          </cell>
          <cell r="Q55" t="str">
            <v>26 de abril de 2022</v>
          </cell>
        </row>
        <row r="56">
          <cell r="P56">
            <v>5</v>
          </cell>
          <cell r="Q56" t="str">
            <v>27 de mayo de 2022</v>
          </cell>
        </row>
        <row r="57">
          <cell r="P57">
            <v>6</v>
          </cell>
          <cell r="Q57" t="str">
            <v>28 de junio de 2022</v>
          </cell>
        </row>
        <row r="58">
          <cell r="P58">
            <v>7</v>
          </cell>
          <cell r="Q58" t="str">
            <v>26 de julio de 2022</v>
          </cell>
        </row>
        <row r="59">
          <cell r="P59">
            <v>8</v>
          </cell>
          <cell r="Q59" t="str">
            <v>26 de agosto de 2022</v>
          </cell>
        </row>
        <row r="60">
          <cell r="P60">
            <v>9</v>
          </cell>
          <cell r="Q60" t="str">
            <v>27 de septiembre de 2022</v>
          </cell>
        </row>
        <row r="61">
          <cell r="P61">
            <v>10</v>
          </cell>
          <cell r="Q61" t="str">
            <v>25 de octubre de 2022</v>
          </cell>
        </row>
        <row r="62">
          <cell r="P62">
            <v>11</v>
          </cell>
          <cell r="Q62" t="str">
            <v>25 de noviembre de 2022</v>
          </cell>
        </row>
        <row r="63">
          <cell r="P63">
            <v>12</v>
          </cell>
          <cell r="Q63" t="str">
            <v>30 de diciembre de 2022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763.42226531999995</v>
          </cell>
          <cell r="D3">
            <v>6.0534297923245495E-2</v>
          </cell>
          <cell r="E3">
            <v>6.4846709838363603E-2</v>
          </cell>
        </row>
        <row r="4">
          <cell r="A4">
            <v>2</v>
          </cell>
          <cell r="B4" t="str">
            <v>CATALUÑA</v>
          </cell>
          <cell r="C4">
            <v>1972.6339100599996</v>
          </cell>
          <cell r="D4">
            <v>6.3054354408505819E-2</v>
          </cell>
          <cell r="E4">
            <v>6.4846709838363603E-2</v>
          </cell>
        </row>
        <row r="5">
          <cell r="A5">
            <v>3</v>
          </cell>
          <cell r="B5" t="str">
            <v>GALICIA</v>
          </cell>
          <cell r="C5">
            <v>710.90481808999937</v>
          </cell>
          <cell r="D5">
            <v>5.9479348546009225E-2</v>
          </cell>
          <cell r="E5">
            <v>6.4846709838363603E-2</v>
          </cell>
        </row>
        <row r="6">
          <cell r="A6">
            <v>4</v>
          </cell>
          <cell r="B6" t="str">
            <v>ANDALUCÍA</v>
          </cell>
          <cell r="C6">
            <v>1560.7548644400001</v>
          </cell>
          <cell r="D6">
            <v>6.6996695552139052E-2</v>
          </cell>
          <cell r="E6">
            <v>6.4846709838363603E-2</v>
          </cell>
        </row>
        <row r="7">
          <cell r="A7">
            <v>5</v>
          </cell>
          <cell r="B7" t="str">
            <v>ASTURIAS</v>
          </cell>
          <cell r="C7">
            <v>382.55159541999961</v>
          </cell>
          <cell r="D7">
            <v>5.1210088765496709E-2</v>
          </cell>
          <cell r="E7">
            <v>6.4846709838363603E-2</v>
          </cell>
        </row>
        <row r="8">
          <cell r="A8">
            <v>6</v>
          </cell>
          <cell r="B8" t="str">
            <v>CANTABRIA</v>
          </cell>
          <cell r="C8">
            <v>164.49121573999994</v>
          </cell>
          <cell r="D8">
            <v>6.2184104813095775E-2</v>
          </cell>
          <cell r="E8">
            <v>6.4846709838363603E-2</v>
          </cell>
        </row>
        <row r="9">
          <cell r="A9">
            <v>7</v>
          </cell>
          <cell r="B9" t="str">
            <v>RIOJA (LA)</v>
          </cell>
          <cell r="C9">
            <v>76.416361839999993</v>
          </cell>
          <cell r="D9">
            <v>6.9565317755077016E-2</v>
          </cell>
          <cell r="E9">
            <v>6.4846709838363603E-2</v>
          </cell>
        </row>
        <row r="10">
          <cell r="A10">
            <v>8</v>
          </cell>
          <cell r="B10" t="str">
            <v>MURCIA</v>
          </cell>
          <cell r="C10">
            <v>242.94117539999979</v>
          </cell>
          <cell r="D10">
            <v>6.6130477911208185E-2</v>
          </cell>
          <cell r="E10">
            <v>6.4846709838363603E-2</v>
          </cell>
        </row>
        <row r="11">
          <cell r="A11">
            <v>9</v>
          </cell>
          <cell r="B11" t="str">
            <v>C. VALENCIANA</v>
          </cell>
          <cell r="C11">
            <v>1015.5405680200003</v>
          </cell>
          <cell r="D11">
            <v>6.6553623367329839E-2</v>
          </cell>
          <cell r="E11">
            <v>6.4846709838363603E-2</v>
          </cell>
        </row>
        <row r="12">
          <cell r="A12">
            <v>10</v>
          </cell>
          <cell r="B12" t="str">
            <v>ARAGÓN</v>
          </cell>
          <cell r="C12">
            <v>351.58254568999979</v>
          </cell>
          <cell r="D12">
            <v>6.4359269033987365E-2</v>
          </cell>
          <cell r="E12">
            <v>6.4846709838363603E-2</v>
          </cell>
        </row>
        <row r="13">
          <cell r="A13">
            <v>11</v>
          </cell>
          <cell r="B13" t="str">
            <v>CASTILLA - LA MANCHA</v>
          </cell>
          <cell r="C13">
            <v>381.24115247999981</v>
          </cell>
          <cell r="D13">
            <v>6.6891501596830105E-2</v>
          </cell>
          <cell r="E13">
            <v>6.4846709838363603E-2</v>
          </cell>
        </row>
        <row r="14">
          <cell r="A14">
            <v>12</v>
          </cell>
          <cell r="B14" t="str">
            <v>CANARIAS</v>
          </cell>
          <cell r="C14">
            <v>341.15555309000007</v>
          </cell>
          <cell r="D14">
            <v>7.8577339938983082E-2</v>
          </cell>
          <cell r="E14">
            <v>6.4846709838363603E-2</v>
          </cell>
        </row>
        <row r="15">
          <cell r="A15">
            <v>13</v>
          </cell>
          <cell r="B15" t="str">
            <v>NAVARRA</v>
          </cell>
          <cell r="C15">
            <v>175.01915782</v>
          </cell>
          <cell r="D15">
            <v>6.8916833127002919E-2</v>
          </cell>
          <cell r="E15">
            <v>6.4846709838363603E-2</v>
          </cell>
        </row>
        <row r="16">
          <cell r="A16">
            <v>14</v>
          </cell>
          <cell r="B16" t="str">
            <v>EXTREMADURA</v>
          </cell>
          <cell r="C16">
            <v>209.96988541999994</v>
          </cell>
          <cell r="D16">
            <v>6.5770660055336938E-2</v>
          </cell>
          <cell r="E16">
            <v>6.4846709838363603E-2</v>
          </cell>
        </row>
        <row r="17">
          <cell r="A17">
            <v>15</v>
          </cell>
          <cell r="B17" t="str">
            <v>ILLES BALEARS</v>
          </cell>
          <cell r="C17">
            <v>202.50974800999992</v>
          </cell>
          <cell r="D17">
            <v>7.4065017451626858E-2</v>
          </cell>
          <cell r="E17">
            <v>6.4846709838363603E-2</v>
          </cell>
        </row>
        <row r="18">
          <cell r="A18">
            <v>16</v>
          </cell>
          <cell r="B18" t="str">
            <v>MADRID</v>
          </cell>
          <cell r="C18">
            <v>1519.8887488099999</v>
          </cell>
          <cell r="D18">
            <v>6.6998836020044417E-2</v>
          </cell>
          <cell r="E18">
            <v>6.4846709838363603E-2</v>
          </cell>
        </row>
        <row r="19">
          <cell r="A19">
            <v>17</v>
          </cell>
          <cell r="B19" t="str">
            <v>CASTILLA Y LEÓN</v>
          </cell>
          <cell r="C19">
            <v>666.10812813999928</v>
          </cell>
          <cell r="D19">
            <v>6.3889510015031625E-2</v>
          </cell>
          <cell r="E19">
            <v>6.4846709838363603E-2</v>
          </cell>
        </row>
        <row r="20">
          <cell r="A20">
            <v>18</v>
          </cell>
          <cell r="B20" t="str">
            <v>CEUTA</v>
          </cell>
          <cell r="C20">
            <v>9.7318806200000072</v>
          </cell>
          <cell r="D20">
            <v>6.2639452938637818E-2</v>
          </cell>
          <cell r="E20">
            <v>6.4846709838363603E-2</v>
          </cell>
        </row>
        <row r="21">
          <cell r="A21">
            <v>19</v>
          </cell>
          <cell r="B21" t="str">
            <v>MELILLA</v>
          </cell>
          <cell r="C21">
            <v>8.6425237000000035</v>
          </cell>
          <cell r="D21">
            <v>7.2476501170497531E-2</v>
          </cell>
          <cell r="E21">
            <v>6.4846709838363603E-2</v>
          </cell>
        </row>
        <row r="26">
          <cell r="A26">
            <v>1</v>
          </cell>
          <cell r="B26" t="str">
            <v>PAÍS VASCO</v>
          </cell>
          <cell r="C26">
            <v>567437</v>
          </cell>
          <cell r="D26">
            <v>7.4908827487758511E-3</v>
          </cell>
          <cell r="E26">
            <v>1.0708506462056233E-2</v>
          </cell>
        </row>
        <row r="27">
          <cell r="A27">
            <v>2</v>
          </cell>
          <cell r="B27" t="str">
            <v>CATALUÑA</v>
          </cell>
          <cell r="C27">
            <v>1749935</v>
          </cell>
          <cell r="D27">
            <v>7.5917662300273303E-3</v>
          </cell>
          <cell r="E27">
            <v>1.0708506462056233E-2</v>
          </cell>
        </row>
        <row r="28">
          <cell r="A28">
            <v>3</v>
          </cell>
          <cell r="B28" t="str">
            <v>GALICIA</v>
          </cell>
          <cell r="C28">
            <v>768343</v>
          </cell>
          <cell r="D28">
            <v>3.5395548519983056E-3</v>
          </cell>
          <cell r="E28">
            <v>1.0708506462056233E-2</v>
          </cell>
        </row>
        <row r="29">
          <cell r="A29">
            <v>4</v>
          </cell>
          <cell r="B29" t="str">
            <v>ANDALUCÍA</v>
          </cell>
          <cell r="C29">
            <v>1607849</v>
          </cell>
          <cell r="D29">
            <v>1.3115661038137771E-2</v>
          </cell>
          <cell r="E29">
            <v>1.0708506462056233E-2</v>
          </cell>
        </row>
        <row r="30">
          <cell r="A30">
            <v>5</v>
          </cell>
          <cell r="B30" t="str">
            <v>ASTURIAS</v>
          </cell>
          <cell r="C30">
            <v>300178</v>
          </cell>
          <cell r="D30">
            <v>-3.3968296256825514E-4</v>
          </cell>
          <cell r="E30">
            <v>1.0708506462056233E-2</v>
          </cell>
        </row>
        <row r="31">
          <cell r="A31">
            <v>6</v>
          </cell>
          <cell r="B31" t="str">
            <v>CANTABRIA</v>
          </cell>
          <cell r="C31">
            <v>143509</v>
          </cell>
          <cell r="D31">
            <v>8.035682927685972E-3</v>
          </cell>
          <cell r="E31">
            <v>1.0708506462056233E-2</v>
          </cell>
        </row>
        <row r="32">
          <cell r="A32">
            <v>7</v>
          </cell>
          <cell r="B32" t="str">
            <v>RIOJA (LA)</v>
          </cell>
          <cell r="C32">
            <v>71551</v>
          </cell>
          <cell r="D32">
            <v>1.2925054503241773E-2</v>
          </cell>
          <cell r="E32">
            <v>1.0708506462056233E-2</v>
          </cell>
        </row>
        <row r="33">
          <cell r="A33">
            <v>8</v>
          </cell>
          <cell r="B33" t="str">
            <v>MURCIA</v>
          </cell>
          <cell r="C33">
            <v>253214</v>
          </cell>
          <cell r="D33">
            <v>1.035839404990857E-2</v>
          </cell>
          <cell r="E33">
            <v>1.0708506462056233E-2</v>
          </cell>
        </row>
        <row r="34">
          <cell r="A34">
            <v>9</v>
          </cell>
          <cell r="B34" t="str">
            <v>C. VALENCIANA</v>
          </cell>
          <cell r="C34">
            <v>1015243</v>
          </cell>
          <cell r="D34">
            <v>1.2364846740716251E-2</v>
          </cell>
          <cell r="E34">
            <v>1.0708506462056233E-2</v>
          </cell>
        </row>
        <row r="35">
          <cell r="A35">
            <v>10</v>
          </cell>
          <cell r="B35" t="str">
            <v>ARAGÓN</v>
          </cell>
          <cell r="C35">
            <v>306578</v>
          </cell>
          <cell r="D35">
            <v>8.0790211790702227E-3</v>
          </cell>
          <cell r="E35">
            <v>1.0708506462056233E-2</v>
          </cell>
        </row>
        <row r="36">
          <cell r="A36">
            <v>11</v>
          </cell>
          <cell r="B36" t="str">
            <v>CASTILLA - LA MANCHA</v>
          </cell>
          <cell r="C36">
            <v>379980</v>
          </cell>
          <cell r="D36">
            <v>1.1995440454250161E-2</v>
          </cell>
          <cell r="E36">
            <v>1.0708506462056233E-2</v>
          </cell>
        </row>
        <row r="37">
          <cell r="A37">
            <v>12</v>
          </cell>
          <cell r="B37" t="str">
            <v>CANARIAS</v>
          </cell>
          <cell r="C37">
            <v>344323</v>
          </cell>
          <cell r="D37">
            <v>2.5106433653874882E-2</v>
          </cell>
          <cell r="E37">
            <v>1.0708506462056233E-2</v>
          </cell>
        </row>
        <row r="38">
          <cell r="A38">
            <v>13</v>
          </cell>
          <cell r="B38" t="str">
            <v>NAVARRA</v>
          </cell>
          <cell r="C38">
            <v>140544</v>
          </cell>
          <cell r="D38">
            <v>1.5997860204870928E-2</v>
          </cell>
          <cell r="E38">
            <v>1.0708506462056233E-2</v>
          </cell>
        </row>
        <row r="39">
          <cell r="A39">
            <v>14</v>
          </cell>
          <cell r="B39" t="str">
            <v>EXTREMADURA</v>
          </cell>
          <cell r="C39">
            <v>232105</v>
          </cell>
          <cell r="D39">
            <v>1.0395399556845986E-2</v>
          </cell>
          <cell r="E39">
            <v>1.0708506462056233E-2</v>
          </cell>
        </row>
        <row r="40">
          <cell r="A40">
            <v>15</v>
          </cell>
          <cell r="B40" t="str">
            <v>ILLES BALEARS</v>
          </cell>
          <cell r="C40">
            <v>200427</v>
          </cell>
          <cell r="D40">
            <v>1.7266844309097751E-2</v>
          </cell>
          <cell r="E40">
            <v>1.0708506462056233E-2</v>
          </cell>
        </row>
        <row r="41">
          <cell r="A41">
            <v>16</v>
          </cell>
          <cell r="B41" t="str">
            <v>MADRID</v>
          </cell>
          <cell r="C41">
            <v>1197086</v>
          </cell>
          <cell r="D41">
            <v>1.6060582397696699E-2</v>
          </cell>
          <cell r="E41">
            <v>1.0708506462056233E-2</v>
          </cell>
        </row>
        <row r="42">
          <cell r="A42">
            <v>17</v>
          </cell>
          <cell r="B42" t="str">
            <v>CASTILLA Y LEÓN</v>
          </cell>
          <cell r="C42">
            <v>616791</v>
          </cell>
          <cell r="D42">
            <v>7.4975375734440686E-3</v>
          </cell>
          <cell r="E42">
            <v>1.0708506462056233E-2</v>
          </cell>
        </row>
        <row r="43">
          <cell r="A43">
            <v>18</v>
          </cell>
          <cell r="B43" t="str">
            <v>CEUTA</v>
          </cell>
          <cell r="C43">
            <v>8913</v>
          </cell>
          <cell r="D43">
            <v>1.457029026750134E-2</v>
          </cell>
          <cell r="E43">
            <v>1.0708506462056233E-2</v>
          </cell>
        </row>
        <row r="44">
          <cell r="A44">
            <v>19</v>
          </cell>
          <cell r="B44" t="str">
            <v>MELILLA</v>
          </cell>
          <cell r="C44">
            <v>8265</v>
          </cell>
          <cell r="D44">
            <v>1.2743536331331962E-2</v>
          </cell>
          <cell r="E44">
            <v>1.0708506462056233E-2</v>
          </cell>
        </row>
        <row r="49">
          <cell r="A49">
            <v>1</v>
          </cell>
          <cell r="B49" t="str">
            <v>PAÍS VASCO</v>
          </cell>
          <cell r="C49">
            <v>1345.386827647827</v>
          </cell>
          <cell r="D49">
            <v>5.2649027482759347E-2</v>
          </cell>
          <cell r="E49">
            <v>5.3564606442084939E-2</v>
          </cell>
        </row>
        <row r="50">
          <cell r="A50">
            <v>2</v>
          </cell>
          <cell r="B50" t="str">
            <v>CATALUÑA</v>
          </cell>
          <cell r="C50">
            <v>1127.2612468805983</v>
          </cell>
          <cell r="D50">
            <v>5.5044701671189245E-2</v>
          </cell>
          <cell r="E50">
            <v>5.3564606442084939E-2</v>
          </cell>
        </row>
        <row r="51">
          <cell r="A51">
            <v>3</v>
          </cell>
          <cell r="B51" t="str">
            <v>GALICIA</v>
          </cell>
          <cell r="C51">
            <v>925.24408771863523</v>
          </cell>
          <cell r="D51">
            <v>5.5742490092740571E-2</v>
          </cell>
          <cell r="E51">
            <v>5.3564606442084939E-2</v>
          </cell>
        </row>
        <row r="52">
          <cell r="A52">
            <v>4</v>
          </cell>
          <cell r="B52" t="str">
            <v>ANDALUCÍA</v>
          </cell>
          <cell r="C52">
            <v>970.70985175846738</v>
          </cell>
          <cell r="D52">
            <v>5.3183497784240696E-2</v>
          </cell>
          <cell r="E52">
            <v>5.3564606442084939E-2</v>
          </cell>
        </row>
        <row r="53">
          <cell r="A53">
            <v>5</v>
          </cell>
          <cell r="B53" t="str">
            <v>ASTURIAS</v>
          </cell>
          <cell r="C53">
            <v>1274.4158313400703</v>
          </cell>
          <cell r="D53">
            <v>5.1567288257311716E-2</v>
          </cell>
          <cell r="E53">
            <v>5.3564606442084939E-2</v>
          </cell>
        </row>
        <row r="54">
          <cell r="A54">
            <v>6</v>
          </cell>
          <cell r="B54" t="str">
            <v>CANTABRIA</v>
          </cell>
          <cell r="C54">
            <v>1146.208361426809</v>
          </cell>
          <cell r="D54">
            <v>5.3716770946186987E-2</v>
          </cell>
          <cell r="E54">
            <v>5.3564606442084939E-2</v>
          </cell>
        </row>
        <row r="55">
          <cell r="A55">
            <v>7</v>
          </cell>
          <cell r="B55" t="str">
            <v>RIOJA (LA)</v>
          </cell>
          <cell r="C55">
            <v>1067.9985163030567</v>
          </cell>
          <cell r="D55">
            <v>5.5917526178294263E-2</v>
          </cell>
          <cell r="E55">
            <v>5.3564606442084939E-2</v>
          </cell>
        </row>
        <row r="56">
          <cell r="A56">
            <v>8</v>
          </cell>
          <cell r="B56" t="str">
            <v>MURCIA</v>
          </cell>
          <cell r="C56">
            <v>959.43026609903006</v>
          </cell>
          <cell r="D56">
            <v>5.5200297428859457E-2</v>
          </cell>
          <cell r="E56">
            <v>5.3564606442084939E-2</v>
          </cell>
        </row>
        <row r="57">
          <cell r="A57">
            <v>9</v>
          </cell>
          <cell r="B57" t="str">
            <v>C. VALENCIANA</v>
          </cell>
          <cell r="C57">
            <v>1000.2931002922455</v>
          </cell>
          <cell r="D57">
            <v>5.3526924409784904E-2</v>
          </cell>
          <cell r="E57">
            <v>5.3564606442084939E-2</v>
          </cell>
        </row>
        <row r="58">
          <cell r="A58">
            <v>10</v>
          </cell>
          <cell r="B58" t="str">
            <v>ARAGÓN</v>
          </cell>
          <cell r="C58">
            <v>1146.7963966429415</v>
          </cell>
          <cell r="D58">
            <v>5.5829202545144119E-2</v>
          </cell>
          <cell r="E58">
            <v>5.3564606442084939E-2</v>
          </cell>
        </row>
        <row r="59">
          <cell r="A59">
            <v>11</v>
          </cell>
          <cell r="B59" t="str">
            <v>CASTILLA - LA MANCHA</v>
          </cell>
          <cell r="C59">
            <v>1003.3189969998417</v>
          </cell>
          <cell r="D59">
            <v>5.4245364107509131E-2</v>
          </cell>
          <cell r="E59">
            <v>5.3564606442084939E-2</v>
          </cell>
        </row>
        <row r="60">
          <cell r="A60">
            <v>12</v>
          </cell>
          <cell r="B60" t="str">
            <v>CANARIAS</v>
          </cell>
          <cell r="C60">
            <v>990.80094298086397</v>
          </cell>
          <cell r="D60">
            <v>5.2161321526894566E-2</v>
          </cell>
          <cell r="E60">
            <v>5.3564606442084939E-2</v>
          </cell>
        </row>
        <row r="61">
          <cell r="A61">
            <v>13</v>
          </cell>
          <cell r="B61" t="str">
            <v>NAVARRA</v>
          </cell>
          <cell r="C61">
            <v>1245.297969461521</v>
          </cell>
          <cell r="D61">
            <v>5.2085712967408382E-2</v>
          </cell>
          <cell r="E61">
            <v>5.3564606442084939E-2</v>
          </cell>
        </row>
        <row r="62">
          <cell r="A62">
            <v>14</v>
          </cell>
          <cell r="B62" t="str">
            <v>EXTREMADURA</v>
          </cell>
          <cell r="C62">
            <v>904.63318506710311</v>
          </cell>
          <cell r="D62">
            <v>5.4805535063578548E-2</v>
          </cell>
          <cell r="E62">
            <v>5.3564606442084939E-2</v>
          </cell>
        </row>
        <row r="63">
          <cell r="A63">
            <v>15</v>
          </cell>
          <cell r="B63" t="str">
            <v>ILLES BALEARS</v>
          </cell>
          <cell r="C63">
            <v>1010.3915540820345</v>
          </cell>
          <cell r="D63">
            <v>5.5834094525222699E-2</v>
          </cell>
          <cell r="E63">
            <v>5.3564606442084939E-2</v>
          </cell>
        </row>
        <row r="64">
          <cell r="A64">
            <v>16</v>
          </cell>
          <cell r="B64" t="str">
            <v>MADRID</v>
          </cell>
          <cell r="C64">
            <v>1269.6571080189726</v>
          </cell>
          <cell r="D64">
            <v>5.0133087046978497E-2</v>
          </cell>
          <cell r="E64">
            <v>5.3564606442084939E-2</v>
          </cell>
        </row>
        <row r="65">
          <cell r="A65">
            <v>17</v>
          </cell>
          <cell r="B65" t="str">
            <v>CASTILLA Y LEÓN</v>
          </cell>
          <cell r="C65">
            <v>1079.9576001271084</v>
          </cell>
          <cell r="D65">
            <v>5.5972317885170764E-2</v>
          </cell>
          <cell r="E65">
            <v>5.3564606442084939E-2</v>
          </cell>
        </row>
        <row r="66">
          <cell r="A66">
            <v>18</v>
          </cell>
          <cell r="B66" t="str">
            <v>CEUTA</v>
          </cell>
          <cell r="C66">
            <v>1091.8748591944359</v>
          </cell>
          <cell r="D66">
            <v>4.7378839231003278E-2</v>
          </cell>
          <cell r="E66">
            <v>5.3564606442084939E-2</v>
          </cell>
        </row>
        <row r="67">
          <cell r="A67">
            <v>19</v>
          </cell>
          <cell r="B67" t="str">
            <v>MELILLA</v>
          </cell>
          <cell r="C67">
            <v>1045.6773986690869</v>
          </cell>
          <cell r="D67">
            <v>5.8981334065629776E-2</v>
          </cell>
          <cell r="E67">
            <v>5.3564606442084939E-2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55"/>
  <sheetViews>
    <sheetView showGridLines="0" showRowColHeaders="0" topLeftCell="A15" zoomScaleNormal="100" workbookViewId="0">
      <selection activeCell="Q29" sqref="Q29"/>
    </sheetView>
  </sheetViews>
  <sheetFormatPr baseColWidth="10" defaultColWidth="11.42578125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/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191"/>
      <c r="M11" s="191"/>
    </row>
    <row r="12" spans="1:18">
      <c r="A12" s="18"/>
      <c r="B12" s="18"/>
      <c r="C12" s="18"/>
      <c r="D12" s="18"/>
      <c r="E12" s="18"/>
      <c r="L12" s="191"/>
      <c r="M12" s="191"/>
    </row>
    <row r="13" spans="1:18">
      <c r="A13" s="18"/>
      <c r="B13" s="18"/>
      <c r="C13" s="18"/>
      <c r="D13" s="18"/>
      <c r="E13" s="18"/>
      <c r="L13" s="191"/>
      <c r="M13" s="191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197"/>
      <c r="Q15" s="198"/>
      <c r="R15" s="199"/>
    </row>
    <row r="16" spans="1:18" ht="15.75">
      <c r="A16" s="18"/>
      <c r="B16" s="18"/>
      <c r="C16" s="18"/>
      <c r="D16" s="18"/>
      <c r="E16" s="18"/>
      <c r="P16" s="197"/>
      <c r="Q16" s="198"/>
      <c r="R16" s="199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198"/>
      <c r="M21" s="199"/>
    </row>
    <row r="22" spans="1:13" ht="1.35" customHeight="1">
      <c r="A22" s="18"/>
      <c r="B22" s="18"/>
      <c r="C22" s="18"/>
      <c r="D22" s="18"/>
      <c r="E22" s="18"/>
      <c r="L22" s="198"/>
      <c r="M22" s="199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197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197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Q29" sqref="Q29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/>
    <col min="12" max="12" width="34.85546875" style="112" customWidth="1"/>
    <col min="13" max="16384" width="11.42578125" style="112"/>
  </cols>
  <sheetData>
    <row r="1" spans="1:234" s="1" customFormat="1" ht="15.75" customHeight="1">
      <c r="A1" s="3"/>
      <c r="B1" s="8"/>
      <c r="E1" s="102"/>
    </row>
    <row r="2" spans="1:234" s="1" customFormat="1">
      <c r="A2" s="3"/>
      <c r="B2" s="8"/>
      <c r="E2" s="102"/>
    </row>
    <row r="3" spans="1:234" s="1" customFormat="1" ht="18.75">
      <c r="A3" s="3"/>
      <c r="B3" s="11"/>
      <c r="C3" s="103" t="s">
        <v>46</v>
      </c>
      <c r="D3" s="104"/>
      <c r="E3" s="105"/>
      <c r="F3" s="104"/>
      <c r="G3" s="104"/>
      <c r="H3" s="104"/>
      <c r="I3" s="104"/>
    </row>
    <row r="4" spans="1:234" s="1" customFormat="1">
      <c r="A4" s="3"/>
      <c r="B4" s="8"/>
      <c r="C4" s="106"/>
      <c r="D4" s="104"/>
      <c r="E4" s="105"/>
      <c r="F4" s="104"/>
      <c r="G4" s="104"/>
      <c r="H4" s="104"/>
      <c r="I4" s="104"/>
    </row>
    <row r="5" spans="1:234" s="1" customFormat="1" ht="18.75">
      <c r="A5" s="3"/>
      <c r="B5" s="10"/>
      <c r="C5" s="107" t="s">
        <v>210</v>
      </c>
      <c r="D5" s="104"/>
      <c r="E5" s="105"/>
      <c r="F5" s="104"/>
      <c r="G5" s="104"/>
      <c r="H5" s="104"/>
      <c r="I5" s="104"/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13" t="s">
        <v>166</v>
      </c>
      <c r="C7" s="515" t="s">
        <v>47</v>
      </c>
      <c r="D7" s="389" t="s">
        <v>48</v>
      </c>
      <c r="E7" s="390"/>
      <c r="F7" s="389" t="s">
        <v>49</v>
      </c>
      <c r="G7" s="389"/>
      <c r="H7" s="389" t="s">
        <v>50</v>
      </c>
      <c r="I7" s="389"/>
    </row>
    <row r="8" spans="1:234" ht="24" customHeight="1">
      <c r="A8" s="319"/>
      <c r="B8" s="514"/>
      <c r="C8" s="516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</row>
    <row r="10" spans="1:234" s="122" customFormat="1" ht="18" customHeight="1">
      <c r="A10" s="121"/>
      <c r="B10" s="108"/>
      <c r="C10" s="117" t="s">
        <v>52</v>
      </c>
      <c r="D10" s="118">
        <v>205483</v>
      </c>
      <c r="E10" s="119">
        <v>953.21213166052655</v>
      </c>
      <c r="F10" s="118">
        <v>931913</v>
      </c>
      <c r="G10" s="119">
        <v>1128.6177952770258</v>
      </c>
      <c r="H10" s="118">
        <v>391582</v>
      </c>
      <c r="I10" s="119">
        <v>719.12102780515954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9882</v>
      </c>
      <c r="E11" s="125">
        <v>940.27047055251967</v>
      </c>
      <c r="F11" s="124">
        <v>65943</v>
      </c>
      <c r="G11" s="125">
        <v>1014.9734874057897</v>
      </c>
      <c r="H11" s="124">
        <v>28511</v>
      </c>
      <c r="I11" s="125">
        <v>652.75458770299167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36930</v>
      </c>
      <c r="E12" s="125">
        <v>1035.2161578662335</v>
      </c>
      <c r="F12" s="124">
        <v>119394</v>
      </c>
      <c r="G12" s="125">
        <v>1285.5665241971958</v>
      </c>
      <c r="H12" s="124">
        <v>56376</v>
      </c>
      <c r="I12" s="125">
        <v>802.95845501631891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15408</v>
      </c>
      <c r="E13" s="125">
        <v>887.36757333852552</v>
      </c>
      <c r="F13" s="124">
        <v>107688</v>
      </c>
      <c r="G13" s="125">
        <v>1033.0823614516009</v>
      </c>
      <c r="H13" s="124">
        <v>43174</v>
      </c>
      <c r="I13" s="125">
        <v>665.08896905544998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21813</v>
      </c>
      <c r="E14" s="125">
        <v>953.23953926557556</v>
      </c>
      <c r="F14" s="124">
        <v>115005</v>
      </c>
      <c r="G14" s="125">
        <v>1063.72594765445</v>
      </c>
      <c r="H14" s="124">
        <v>45243</v>
      </c>
      <c r="I14" s="125">
        <v>654.89077735782325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11782</v>
      </c>
      <c r="E15" s="125">
        <v>897.49231115260568</v>
      </c>
      <c r="F15" s="124">
        <v>58358</v>
      </c>
      <c r="G15" s="125">
        <v>1158.4781048013981</v>
      </c>
      <c r="H15" s="124">
        <v>25023</v>
      </c>
      <c r="I15" s="125">
        <v>739.20669583982749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21214</v>
      </c>
      <c r="E16" s="125">
        <v>882.21786037522384</v>
      </c>
      <c r="F16" s="124">
        <v>80322</v>
      </c>
      <c r="G16" s="125">
        <v>1026.5324075595727</v>
      </c>
      <c r="H16" s="124">
        <v>36479</v>
      </c>
      <c r="I16" s="125">
        <v>689.73161106389978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30260</v>
      </c>
      <c r="E17" s="125">
        <v>1008.8103195637805</v>
      </c>
      <c r="F17" s="124">
        <v>165979</v>
      </c>
      <c r="G17" s="125">
        <v>1141.2419247013177</v>
      </c>
      <c r="H17" s="124">
        <v>65989</v>
      </c>
      <c r="I17" s="125">
        <v>718.28623346315283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58194</v>
      </c>
      <c r="E18" s="125">
        <v>929.0443162525346</v>
      </c>
      <c r="F18" s="124">
        <v>219224</v>
      </c>
      <c r="G18" s="125">
        <v>1178.1926181896144</v>
      </c>
      <c r="H18" s="124">
        <v>90787</v>
      </c>
      <c r="I18" s="125">
        <v>752.48576293962799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22016</v>
      </c>
      <c r="E20" s="119">
        <v>1096.7567369186045</v>
      </c>
      <c r="F20" s="118">
        <v>200734</v>
      </c>
      <c r="G20" s="119">
        <v>1311.0482755786265</v>
      </c>
      <c r="H20" s="118">
        <v>73763</v>
      </c>
      <c r="I20" s="119">
        <v>816.09707875222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5237</v>
      </c>
      <c r="E21" s="125">
        <v>994.78025205270183</v>
      </c>
      <c r="F21" s="124">
        <v>33629</v>
      </c>
      <c r="G21" s="125">
        <v>1188.7927943144311</v>
      </c>
      <c r="H21" s="124">
        <v>13085</v>
      </c>
      <c r="I21" s="125">
        <v>758.54257317539168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3310</v>
      </c>
      <c r="E22" s="125">
        <v>995.3976555891237</v>
      </c>
      <c r="F22" s="124">
        <v>22969</v>
      </c>
      <c r="G22" s="125">
        <v>1198.4909460577298</v>
      </c>
      <c r="H22" s="124">
        <v>8409</v>
      </c>
      <c r="I22" s="125">
        <v>740.14129860863352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13469</v>
      </c>
      <c r="E23" s="125">
        <v>1161.3160516742148</v>
      </c>
      <c r="F23" s="124">
        <v>144136</v>
      </c>
      <c r="G23" s="125">
        <v>1357.5089715962706</v>
      </c>
      <c r="H23" s="124">
        <v>52269</v>
      </c>
      <c r="I23" s="125">
        <v>842.72496259733305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27167</v>
      </c>
      <c r="E25" s="119">
        <v>1180.0730257297455</v>
      </c>
      <c r="F25" s="118">
        <v>183026</v>
      </c>
      <c r="G25" s="119">
        <v>1498.6836730846985</v>
      </c>
      <c r="H25" s="118">
        <v>79224</v>
      </c>
      <c r="I25" s="119">
        <v>886.56331742906173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17873</v>
      </c>
      <c r="E27" s="119">
        <v>966.86973591450783</v>
      </c>
      <c r="F27" s="118">
        <v>131774</v>
      </c>
      <c r="G27" s="119">
        <v>1155.4686340249214</v>
      </c>
      <c r="H27" s="118">
        <v>44804</v>
      </c>
      <c r="I27" s="119">
        <v>699.57509530399079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49039</v>
      </c>
      <c r="E29" s="119">
        <v>978.72074573298789</v>
      </c>
      <c r="F29" s="118">
        <v>195066</v>
      </c>
      <c r="G29" s="119">
        <v>1157.7032661765759</v>
      </c>
      <c r="H29" s="118">
        <v>81905</v>
      </c>
      <c r="I29" s="119">
        <v>732.55608485440439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27076</v>
      </c>
      <c r="E30" s="125">
        <v>1021.639298271532</v>
      </c>
      <c r="F30" s="124">
        <v>101341</v>
      </c>
      <c r="G30" s="125">
        <v>1173.3965164148765</v>
      </c>
      <c r="H30" s="124">
        <v>42129</v>
      </c>
      <c r="I30" s="125">
        <v>738.88200170903667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21963</v>
      </c>
      <c r="E31" s="125">
        <v>925.81072758730602</v>
      </c>
      <c r="F31" s="124">
        <v>93725</v>
      </c>
      <c r="G31" s="125">
        <v>1140.7347980794877</v>
      </c>
      <c r="H31" s="124">
        <v>39776</v>
      </c>
      <c r="I31" s="125">
        <v>725.8559503218022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13067</v>
      </c>
      <c r="E33" s="119">
        <v>1081.4713530267084</v>
      </c>
      <c r="F33" s="118">
        <v>89385</v>
      </c>
      <c r="G33" s="119">
        <v>1330.3582740952063</v>
      </c>
      <c r="H33" s="118">
        <v>35301</v>
      </c>
      <c r="I33" s="119">
        <v>813.74823234469284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46204</v>
      </c>
      <c r="E35" s="119">
        <v>1032.726349450264</v>
      </c>
      <c r="F35" s="118">
        <v>395649</v>
      </c>
      <c r="G35" s="119">
        <v>1240.9663002813097</v>
      </c>
      <c r="H35" s="118">
        <v>151708</v>
      </c>
      <c r="I35" s="119">
        <v>769.38314525272267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2997</v>
      </c>
      <c r="E36" s="125">
        <v>904.81240907574238</v>
      </c>
      <c r="F36" s="124">
        <v>24367</v>
      </c>
      <c r="G36" s="125">
        <v>1073.8461665367097</v>
      </c>
      <c r="H36" s="124">
        <v>9948</v>
      </c>
      <c r="I36" s="125">
        <v>716.60092480900698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4740</v>
      </c>
      <c r="E37" s="125">
        <v>1149.5291308016879</v>
      </c>
      <c r="F37" s="124">
        <v>62488</v>
      </c>
      <c r="G37" s="125">
        <v>1320.6312557611061</v>
      </c>
      <c r="H37" s="124">
        <v>20866</v>
      </c>
      <c r="I37" s="125">
        <v>790.88551950541546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13586</v>
      </c>
      <c r="E38" s="125">
        <v>1097.4922515825115</v>
      </c>
      <c r="F38" s="124">
        <v>86482</v>
      </c>
      <c r="G38" s="125">
        <v>1239.9589756249854</v>
      </c>
      <c r="H38" s="124">
        <v>35064</v>
      </c>
      <c r="I38" s="125">
        <v>750.53728810175676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3937</v>
      </c>
      <c r="E39" s="125">
        <v>1002.787653035306</v>
      </c>
      <c r="F39" s="124">
        <v>26670</v>
      </c>
      <c r="G39" s="125">
        <v>1282.9987229096362</v>
      </c>
      <c r="H39" s="124">
        <v>10453</v>
      </c>
      <c r="I39" s="125">
        <v>797.79097962307469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5347</v>
      </c>
      <c r="E40" s="125">
        <v>976.68386197867949</v>
      </c>
      <c r="F40" s="124">
        <v>52097</v>
      </c>
      <c r="G40" s="125">
        <v>1146.2497729235849</v>
      </c>
      <c r="H40" s="124">
        <v>20365</v>
      </c>
      <c r="I40" s="125">
        <v>736.6773906211638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2383</v>
      </c>
      <c r="E41" s="125">
        <v>950.42096516995366</v>
      </c>
      <c r="F41" s="124">
        <v>21955</v>
      </c>
      <c r="G41" s="125">
        <v>1186.7373832839901</v>
      </c>
      <c r="H41" s="124">
        <v>8609</v>
      </c>
      <c r="I41" s="125">
        <v>742.73117086769651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1203</v>
      </c>
      <c r="E42" s="125">
        <v>1023.5686783042393</v>
      </c>
      <c r="F42" s="124">
        <v>15176</v>
      </c>
      <c r="G42" s="125">
        <v>1168.9789509752241</v>
      </c>
      <c r="H42" s="124">
        <v>5261</v>
      </c>
      <c r="I42" s="125">
        <v>718.37970157764687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9692</v>
      </c>
      <c r="E43" s="125">
        <v>1011.8371264960792</v>
      </c>
      <c r="F43" s="124">
        <v>75690</v>
      </c>
      <c r="G43" s="125">
        <v>1393.6911976483022</v>
      </c>
      <c r="H43" s="124">
        <v>28204</v>
      </c>
      <c r="I43" s="125">
        <v>860.62744929797191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2319</v>
      </c>
      <c r="E44" s="125">
        <v>936.53830961621384</v>
      </c>
      <c r="F44" s="124">
        <v>30724</v>
      </c>
      <c r="G44" s="125">
        <v>1036.5006913162349</v>
      </c>
      <c r="H44" s="124">
        <v>12938</v>
      </c>
      <c r="I44" s="125">
        <v>694.46023110217948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44287</v>
      </c>
      <c r="E46" s="119">
        <v>949.93680357667051</v>
      </c>
      <c r="F46" s="118">
        <v>222814</v>
      </c>
      <c r="G46" s="119">
        <v>1161.0555702065401</v>
      </c>
      <c r="H46" s="118">
        <v>95792</v>
      </c>
      <c r="I46" s="119">
        <v>765.99915326958421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7026</v>
      </c>
      <c r="E47" s="125">
        <v>952.38774551665256</v>
      </c>
      <c r="F47" s="124">
        <v>43970</v>
      </c>
      <c r="G47" s="125">
        <v>1111.9255267227654</v>
      </c>
      <c r="H47" s="124">
        <v>18672</v>
      </c>
      <c r="I47" s="125">
        <v>739.25001767352194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14720</v>
      </c>
      <c r="E48" s="125">
        <v>937.44600679347832</v>
      </c>
      <c r="F48" s="124">
        <v>53659</v>
      </c>
      <c r="G48" s="125">
        <v>1188.1231948042266</v>
      </c>
      <c r="H48" s="124">
        <v>26870</v>
      </c>
      <c r="I48" s="125">
        <v>791.93770227018979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6252</v>
      </c>
      <c r="E49" s="125">
        <v>890.80247120921319</v>
      </c>
      <c r="F49" s="124">
        <v>25210</v>
      </c>
      <c r="G49" s="125">
        <v>1052.4461245537486</v>
      </c>
      <c r="H49" s="124">
        <v>11138</v>
      </c>
      <c r="I49" s="125">
        <v>727.85150116717546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5624</v>
      </c>
      <c r="E50" s="125">
        <v>1053.8962322190612</v>
      </c>
      <c r="F50" s="124">
        <v>26217</v>
      </c>
      <c r="G50" s="125">
        <v>1329.9033848266392</v>
      </c>
      <c r="H50" s="124">
        <v>9395</v>
      </c>
      <c r="I50" s="125">
        <v>825.96887599787112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10665</v>
      </c>
      <c r="E51" s="125">
        <v>945.40649226441656</v>
      </c>
      <c r="F51" s="124">
        <v>73758</v>
      </c>
      <c r="G51" s="125">
        <v>1147.7578575883294</v>
      </c>
      <c r="H51" s="124">
        <v>29717</v>
      </c>
      <c r="I51" s="125">
        <v>754.69128411347026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159940</v>
      </c>
      <c r="E53" s="119">
        <v>1134.3693054270357</v>
      </c>
      <c r="F53" s="118">
        <v>1150457</v>
      </c>
      <c r="G53" s="119">
        <v>1274.9651806021459</v>
      </c>
      <c r="H53" s="118">
        <v>389072</v>
      </c>
      <c r="I53" s="119">
        <v>787.68306238948117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120211</v>
      </c>
      <c r="E54" s="125">
        <v>1170.6228210396719</v>
      </c>
      <c r="F54" s="124">
        <v>867038</v>
      </c>
      <c r="G54" s="125">
        <v>1313.2951500280265</v>
      </c>
      <c r="H54" s="124">
        <v>288875</v>
      </c>
      <c r="I54" s="125">
        <v>815.7013066897448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12590</v>
      </c>
      <c r="E55" s="125">
        <v>1001.3892915011915</v>
      </c>
      <c r="F55" s="124">
        <v>108526</v>
      </c>
      <c r="G55" s="125">
        <v>1141.9099657224997</v>
      </c>
      <c r="H55" s="124">
        <v>36014</v>
      </c>
      <c r="I55" s="125">
        <v>690.78633725773295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10336</v>
      </c>
      <c r="E56" s="125">
        <v>1006.963144349845</v>
      </c>
      <c r="F56" s="124">
        <v>62620</v>
      </c>
      <c r="G56" s="125">
        <v>1103.5002412967103</v>
      </c>
      <c r="H56" s="124">
        <v>24253</v>
      </c>
      <c r="I56" s="125">
        <v>674.8470094421308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16803</v>
      </c>
      <c r="E57" s="125">
        <v>1053.0158025352616</v>
      </c>
      <c r="F57" s="124">
        <v>112273</v>
      </c>
      <c r="G57" s="125">
        <v>1203.2074536175217</v>
      </c>
      <c r="H57" s="124">
        <v>39930</v>
      </c>
      <c r="I57" s="125">
        <v>740.91324342599557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95920</v>
      </c>
      <c r="E59" s="119">
        <v>983.14375312760615</v>
      </c>
      <c r="F59" s="118">
        <v>636980</v>
      </c>
      <c r="G59" s="119">
        <v>1144.7149262614214</v>
      </c>
      <c r="H59" s="118">
        <v>243119</v>
      </c>
      <c r="I59" s="119">
        <v>728.71794758945225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23328</v>
      </c>
      <c r="E60" s="125">
        <v>932.56791795267497</v>
      </c>
      <c r="F60" s="124">
        <v>211014</v>
      </c>
      <c r="G60" s="125">
        <v>1065.9640294482831</v>
      </c>
      <c r="H60" s="124">
        <v>80254</v>
      </c>
      <c r="I60" s="125">
        <v>704.71630734916653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13421</v>
      </c>
      <c r="E61" s="125">
        <v>998.19151926085976</v>
      </c>
      <c r="F61" s="124">
        <v>86338</v>
      </c>
      <c r="G61" s="125">
        <v>1092.7252412610901</v>
      </c>
      <c r="H61" s="124">
        <v>30148</v>
      </c>
      <c r="I61" s="125">
        <v>700.30827086373893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59171</v>
      </c>
      <c r="E62" s="125">
        <v>999.67004157441988</v>
      </c>
      <c r="F62" s="124">
        <v>339628</v>
      </c>
      <c r="G62" s="125">
        <v>1206.8600590646236</v>
      </c>
      <c r="H62" s="124">
        <v>132717</v>
      </c>
      <c r="I62" s="125">
        <v>749.68528839560872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27507</v>
      </c>
      <c r="E64" s="119">
        <v>878.18225397171625</v>
      </c>
      <c r="F64" s="118">
        <v>133133</v>
      </c>
      <c r="G64" s="119">
        <v>1040.196604673522</v>
      </c>
      <c r="H64" s="118">
        <v>60072</v>
      </c>
      <c r="I64" s="119">
        <v>709.2637991077371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17192</v>
      </c>
      <c r="E65" s="125">
        <v>871.28717950209409</v>
      </c>
      <c r="F65" s="124">
        <v>75460</v>
      </c>
      <c r="G65" s="125">
        <v>1055.6676904320168</v>
      </c>
      <c r="H65" s="124">
        <v>35819</v>
      </c>
      <c r="I65" s="125">
        <v>726.62235573299074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10315</v>
      </c>
      <c r="E66" s="125">
        <v>889.67426757149781</v>
      </c>
      <c r="F66" s="124">
        <v>57673</v>
      </c>
      <c r="G66" s="125">
        <v>1019.9540625596031</v>
      </c>
      <c r="H66" s="124">
        <v>24253</v>
      </c>
      <c r="I66" s="125">
        <v>683.62712983960762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70902</v>
      </c>
      <c r="E68" s="119">
        <v>939.20164142055228</v>
      </c>
      <c r="F68" s="118">
        <v>482602</v>
      </c>
      <c r="G68" s="119">
        <v>1057.6663068947082</v>
      </c>
      <c r="H68" s="118">
        <v>185058</v>
      </c>
      <c r="I68" s="119">
        <v>655.27352343589575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26203</v>
      </c>
      <c r="E69" s="125">
        <v>943.25630462160814</v>
      </c>
      <c r="F69" s="124">
        <v>189609</v>
      </c>
      <c r="G69" s="125">
        <v>1116.4111469392276</v>
      </c>
      <c r="H69" s="124">
        <v>74238</v>
      </c>
      <c r="I69" s="125">
        <v>694.89763692448605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10812</v>
      </c>
      <c r="E70" s="125">
        <v>920.90396873843883</v>
      </c>
      <c r="F70" s="124">
        <v>72060</v>
      </c>
      <c r="G70" s="125">
        <v>941.38791160144319</v>
      </c>
      <c r="H70" s="124">
        <v>27742</v>
      </c>
      <c r="I70" s="125">
        <v>565.81983274457502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10990</v>
      </c>
      <c r="E71" s="125">
        <v>959.50765332120125</v>
      </c>
      <c r="F71" s="124">
        <v>66955</v>
      </c>
      <c r="G71" s="125">
        <v>885.18458606526758</v>
      </c>
      <c r="H71" s="124">
        <v>24794</v>
      </c>
      <c r="I71" s="125">
        <v>571.27125352907956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22897</v>
      </c>
      <c r="E72" s="125">
        <v>933.45534393151934</v>
      </c>
      <c r="F72" s="124">
        <v>153978</v>
      </c>
      <c r="G72" s="125">
        <v>1114.7457884243204</v>
      </c>
      <c r="H72" s="124">
        <v>58284</v>
      </c>
      <c r="I72" s="125">
        <v>683.11584088257496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84168</v>
      </c>
      <c r="E74" s="119">
        <v>1120.3462821975097</v>
      </c>
      <c r="F74" s="118">
        <v>805614</v>
      </c>
      <c r="G74" s="119">
        <v>1453.3432557031038</v>
      </c>
      <c r="H74" s="118">
        <v>271294</v>
      </c>
      <c r="I74" s="119">
        <v>888.36015942114454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30322</v>
      </c>
      <c r="E76" s="119">
        <v>936.390126640723</v>
      </c>
      <c r="F76" s="118">
        <v>148263</v>
      </c>
      <c r="G76" s="119">
        <v>1117.0008830254346</v>
      </c>
      <c r="H76" s="118">
        <v>61844</v>
      </c>
      <c r="I76" s="119">
        <v>711.59565180130653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10500</v>
      </c>
      <c r="E78" s="119">
        <v>1220.6210114285716</v>
      </c>
      <c r="F78" s="118">
        <v>95804</v>
      </c>
      <c r="G78" s="119">
        <v>1409.3143354139702</v>
      </c>
      <c r="H78" s="118">
        <v>29777</v>
      </c>
      <c r="I78" s="119">
        <v>855.58186654129031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40958</v>
      </c>
      <c r="E80" s="119">
        <v>1326.8330816934424</v>
      </c>
      <c r="F80" s="118">
        <v>374215</v>
      </c>
      <c r="G80" s="119">
        <v>1532.6475238566061</v>
      </c>
      <c r="H80" s="118">
        <v>134647</v>
      </c>
      <c r="I80" s="119">
        <v>943.90292327344821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34" s="126" customFormat="1" ht="18" customHeight="1">
      <c r="A81" s="289"/>
      <c r="B81" s="108">
        <v>1</v>
      </c>
      <c r="C81" s="123" t="s">
        <v>186</v>
      </c>
      <c r="D81" s="124">
        <v>6389</v>
      </c>
      <c r="E81" s="125">
        <v>1314.2428220378777</v>
      </c>
      <c r="F81" s="124">
        <v>54308</v>
      </c>
      <c r="G81" s="125">
        <v>1546.813256426309</v>
      </c>
      <c r="H81" s="124">
        <v>17056</v>
      </c>
      <c r="I81" s="125">
        <v>932.44297080206366</v>
      </c>
    </row>
    <row r="82" spans="1:234" s="126" customFormat="1" ht="18" customHeight="1">
      <c r="A82" s="289"/>
      <c r="B82" s="108">
        <v>20</v>
      </c>
      <c r="C82" s="123" t="s">
        <v>187</v>
      </c>
      <c r="D82" s="124">
        <v>12699</v>
      </c>
      <c r="E82" s="125">
        <v>1354.0823269548785</v>
      </c>
      <c r="F82" s="124">
        <v>130586</v>
      </c>
      <c r="G82" s="125">
        <v>1482.0939544055259</v>
      </c>
      <c r="H82" s="124">
        <v>43650</v>
      </c>
      <c r="I82" s="125">
        <v>920.30244398625427</v>
      </c>
    </row>
    <row r="83" spans="1:234" s="126" customFormat="1" ht="18" customHeight="1">
      <c r="A83" s="289"/>
      <c r="B83" s="108">
        <v>48</v>
      </c>
      <c r="C83" s="123" t="s">
        <v>188</v>
      </c>
      <c r="D83" s="124">
        <v>21870</v>
      </c>
      <c r="E83" s="125">
        <v>1314.688637402835</v>
      </c>
      <c r="F83" s="124">
        <v>189321</v>
      </c>
      <c r="G83" s="125">
        <v>1563.4538042795041</v>
      </c>
      <c r="H83" s="124">
        <v>73941</v>
      </c>
      <c r="I83" s="125">
        <v>960.47859671900574</v>
      </c>
    </row>
    <row r="84" spans="1:234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34" s="122" customFormat="1" ht="18" customHeight="1">
      <c r="A85" s="121"/>
      <c r="B85" s="108">
        <v>26</v>
      </c>
      <c r="C85" s="117" t="s">
        <v>103</v>
      </c>
      <c r="D85" s="118">
        <v>4588</v>
      </c>
      <c r="E85" s="119">
        <v>1064.3292458587621</v>
      </c>
      <c r="F85" s="118">
        <v>48839</v>
      </c>
      <c r="G85" s="119">
        <v>1199.2710190626342</v>
      </c>
      <c r="H85" s="118">
        <v>16006</v>
      </c>
      <c r="I85" s="119">
        <v>764.60712107959512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34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34" s="122" customFormat="1" ht="18" customHeight="1">
      <c r="A87" s="121"/>
      <c r="B87" s="108">
        <v>51</v>
      </c>
      <c r="C87" s="123" t="s">
        <v>104</v>
      </c>
      <c r="D87" s="124">
        <v>969</v>
      </c>
      <c r="E87" s="125">
        <v>1199.3125593395253</v>
      </c>
      <c r="F87" s="124">
        <v>4403</v>
      </c>
      <c r="G87" s="125">
        <v>1365.7854712695889</v>
      </c>
      <c r="H87" s="124">
        <v>2668</v>
      </c>
      <c r="I87" s="125">
        <v>833.12760494752592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</row>
    <row r="88" spans="1:234" s="122" customFormat="1" ht="18" customHeight="1">
      <c r="A88" s="121"/>
      <c r="B88" s="108">
        <v>52</v>
      </c>
      <c r="C88" s="123" t="s">
        <v>105</v>
      </c>
      <c r="D88" s="127">
        <v>1250</v>
      </c>
      <c r="E88" s="128">
        <v>1143.512072</v>
      </c>
      <c r="F88" s="127">
        <v>3938</v>
      </c>
      <c r="G88" s="128">
        <v>1315.5830345352972</v>
      </c>
      <c r="H88" s="127">
        <v>2279</v>
      </c>
      <c r="I88" s="128">
        <v>780.39286967968394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</row>
    <row r="89" spans="1:234" s="122" customFormat="1" ht="18" hidden="1" customHeight="1">
      <c r="A89" s="121"/>
      <c r="B89" s="108"/>
      <c r="C89" s="123"/>
      <c r="D89" s="129"/>
      <c r="E89" s="130"/>
      <c r="F89" s="129"/>
      <c r="G89" s="130"/>
      <c r="H89" s="129"/>
      <c r="I89" s="130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</row>
    <row r="90" spans="1:234" s="122" customFormat="1" ht="18" customHeight="1">
      <c r="A90" s="392"/>
      <c r="B90" s="402"/>
      <c r="C90" s="399" t="s">
        <v>45</v>
      </c>
      <c r="D90" s="400">
        <v>952160</v>
      </c>
      <c r="E90" s="401">
        <v>1034.5695651046074</v>
      </c>
      <c r="F90" s="400">
        <v>6234609</v>
      </c>
      <c r="G90" s="401">
        <v>1250.3702684530811</v>
      </c>
      <c r="H90" s="400">
        <v>2349915</v>
      </c>
      <c r="I90" s="401">
        <v>775.99553321290705</v>
      </c>
      <c r="J90" s="392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</row>
    <row r="91" spans="1:234" ht="18" customHeight="1">
      <c r="A91" s="319"/>
      <c r="B91" s="320"/>
      <c r="C91" s="328"/>
      <c r="D91" s="328"/>
      <c r="E91" s="328"/>
      <c r="F91" s="328"/>
      <c r="G91" s="328"/>
      <c r="H91" s="328"/>
      <c r="I91" s="328"/>
      <c r="J91" s="328"/>
    </row>
    <row r="92" spans="1:234" ht="18" customHeight="1">
      <c r="A92" s="319"/>
      <c r="B92" s="394"/>
      <c r="C92" s="328"/>
      <c r="D92" s="329"/>
      <c r="E92" s="395"/>
      <c r="F92" s="329"/>
      <c r="G92" s="395"/>
      <c r="H92" s="329"/>
      <c r="I92" s="395"/>
      <c r="J92" s="328"/>
    </row>
    <row r="93" spans="1:234" ht="18" customHeight="1">
      <c r="B93" s="131"/>
      <c r="D93" s="132"/>
      <c r="E93" s="133"/>
      <c r="F93" s="132"/>
      <c r="G93" s="133"/>
      <c r="H93" s="132"/>
      <c r="I93" s="133"/>
    </row>
    <row r="94" spans="1:234" ht="18" customHeight="1">
      <c r="B94" s="131"/>
      <c r="C94" s="134"/>
      <c r="D94" s="132"/>
      <c r="E94" s="133"/>
      <c r="F94" s="132"/>
      <c r="G94" s="133"/>
      <c r="H94" s="132"/>
      <c r="I94" s="133"/>
    </row>
    <row r="95" spans="1:234" ht="18" customHeight="1">
      <c r="B95" s="131"/>
      <c r="E95" s="133"/>
    </row>
    <row r="96" spans="1:234" ht="18" customHeight="1">
      <c r="B96" s="131"/>
      <c r="E96" s="133"/>
    </row>
    <row r="97" spans="2:5" ht="18" customHeight="1">
      <c r="B97" s="131"/>
      <c r="E97" s="133"/>
    </row>
    <row r="98" spans="2:5" ht="18" customHeight="1">
      <c r="B98" s="131"/>
      <c r="E98" s="133"/>
    </row>
    <row r="99" spans="2:5" ht="18" customHeight="1">
      <c r="B99" s="131"/>
      <c r="E99" s="133"/>
    </row>
    <row r="100" spans="2:5" ht="18" customHeight="1">
      <c r="B100" s="135"/>
      <c r="E100" s="133"/>
    </row>
    <row r="101" spans="2:5" ht="18" customHeight="1">
      <c r="B101" s="135"/>
    </row>
    <row r="102" spans="2:5" ht="18" customHeight="1">
      <c r="B102" s="135"/>
    </row>
    <row r="103" spans="2:5" ht="18" customHeight="1">
      <c r="B103" s="135"/>
    </row>
    <row r="104" spans="2:5" ht="18" customHeight="1">
      <c r="B104" s="135"/>
    </row>
    <row r="105" spans="2:5" ht="18" customHeight="1">
      <c r="B105" s="135"/>
    </row>
    <row r="106" spans="2:5" ht="18" customHeight="1">
      <c r="B106" s="135"/>
    </row>
    <row r="107" spans="2:5" ht="18" customHeight="1">
      <c r="B107" s="135"/>
    </row>
    <row r="108" spans="2:5" ht="18" customHeight="1">
      <c r="B108" s="136"/>
    </row>
    <row r="109" spans="2:5" ht="18" customHeight="1">
      <c r="B109" s="136"/>
    </row>
    <row r="110" spans="2:5" ht="18" customHeight="1">
      <c r="B110" s="136"/>
    </row>
    <row r="111" spans="2:5" ht="18" customHeight="1">
      <c r="B111" s="136"/>
    </row>
    <row r="112" spans="2:5" ht="18" customHeight="1">
      <c r="B112" s="136"/>
    </row>
    <row r="113" spans="2:2" ht="18" customHeight="1">
      <c r="B113" s="136"/>
    </row>
    <row r="114" spans="2:2" ht="18" customHeight="1">
      <c r="B114" s="136"/>
    </row>
    <row r="115" spans="2:2">
      <c r="B115" s="136"/>
    </row>
    <row r="116" spans="2:2" ht="12.95" customHeight="1">
      <c r="B116" s="136"/>
    </row>
    <row r="117" spans="2:2">
      <c r="B117" s="136"/>
    </row>
    <row r="118" spans="2:2">
      <c r="B118" s="136"/>
    </row>
    <row r="119" spans="2:2">
      <c r="B119" s="136"/>
    </row>
    <row r="120" spans="2:2">
      <c r="B120" s="136"/>
    </row>
    <row r="121" spans="2:2">
      <c r="B121" s="136"/>
    </row>
    <row r="122" spans="2:2">
      <c r="B122" s="136"/>
    </row>
    <row r="123" spans="2:2">
      <c r="B123" s="136"/>
    </row>
    <row r="124" spans="2:2">
      <c r="B124" s="136"/>
    </row>
    <row r="125" spans="2:2">
      <c r="B125" s="136"/>
    </row>
    <row r="126" spans="2:2">
      <c r="B126" s="136"/>
    </row>
    <row r="127" spans="2:2">
      <c r="B127" s="136"/>
    </row>
    <row r="128" spans="2:2">
      <c r="B128" s="136"/>
    </row>
    <row r="129" spans="2:2" ht="15.75" customHeight="1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B7:B8"/>
    <mergeCell ref="C7:C8"/>
  </mergeCells>
  <hyperlinks>
    <hyperlink ref="K5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Q29" sqref="Q29"/>
      <selection pane="bottomLeft" activeCell="Q29" sqref="Q29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1" width="11.42578125" style="112" customWidth="1"/>
    <col min="12" max="12" width="14.42578125" style="112" customWidth="1"/>
    <col min="13" max="16384" width="11.42578125" style="112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290"/>
      <c r="B3" s="8"/>
      <c r="C3" s="103" t="s">
        <v>46</v>
      </c>
      <c r="D3" s="137"/>
      <c r="E3" s="138"/>
      <c r="F3" s="137"/>
      <c r="G3" s="137"/>
      <c r="H3" s="137"/>
      <c r="I3" s="137"/>
      <c r="J3" s="2" t="s">
        <v>106</v>
      </c>
    </row>
    <row r="4" spans="1:234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34" s="2" customFormat="1" ht="18.75" customHeight="1">
      <c r="A5" s="290"/>
      <c r="B5" s="8"/>
      <c r="C5" s="107" t="str">
        <f>'Número pensiones (IP-J-V)'!$C$5</f>
        <v>1 de  Marzo de 2022</v>
      </c>
      <c r="D5" s="137"/>
      <c r="E5" s="138"/>
      <c r="F5" s="137"/>
      <c r="G5" s="137"/>
      <c r="H5" s="137"/>
      <c r="I5" s="137"/>
      <c r="J5" s="2" t="s">
        <v>106</v>
      </c>
      <c r="K5" s="9" t="s">
        <v>177</v>
      </c>
    </row>
    <row r="6" spans="1:234" ht="9" customHeight="1">
      <c r="A6" s="319"/>
      <c r="B6" s="320"/>
      <c r="C6" s="321"/>
      <c r="D6" s="322"/>
      <c r="E6" s="323"/>
      <c r="F6" s="322"/>
      <c r="G6" s="322"/>
      <c r="H6" s="322"/>
      <c r="I6" s="322"/>
    </row>
    <row r="7" spans="1:234" ht="18.75" customHeight="1">
      <c r="A7" s="319"/>
      <c r="B7" s="513" t="s">
        <v>166</v>
      </c>
      <c r="C7" s="515" t="s">
        <v>47</v>
      </c>
      <c r="D7" s="389" t="s">
        <v>107</v>
      </c>
      <c r="E7" s="390"/>
      <c r="F7" s="389" t="s">
        <v>108</v>
      </c>
      <c r="G7" s="389"/>
      <c r="H7" s="389" t="s">
        <v>45</v>
      </c>
      <c r="I7" s="389"/>
      <c r="J7" s="140"/>
      <c r="M7" s="141"/>
    </row>
    <row r="8" spans="1:234" ht="24" customHeight="1">
      <c r="A8" s="319"/>
      <c r="B8" s="514"/>
      <c r="C8" s="516"/>
      <c r="D8" s="325" t="s">
        <v>7</v>
      </c>
      <c r="E8" s="391" t="s">
        <v>51</v>
      </c>
      <c r="F8" s="325" t="s">
        <v>7</v>
      </c>
      <c r="G8" s="391" t="s">
        <v>51</v>
      </c>
      <c r="H8" s="325" t="s">
        <v>7</v>
      </c>
      <c r="I8" s="391" t="s">
        <v>51</v>
      </c>
      <c r="J8" s="140"/>
    </row>
    <row r="9" spans="1:234" ht="24" hidden="1" customHeight="1">
      <c r="B9" s="113"/>
      <c r="C9" s="114"/>
      <c r="D9" s="115"/>
      <c r="E9" s="116"/>
      <c r="F9" s="115"/>
      <c r="G9" s="116"/>
      <c r="H9" s="115"/>
      <c r="I9" s="116"/>
      <c r="J9" s="140"/>
    </row>
    <row r="10" spans="1:234" s="122" customFormat="1" ht="18" customHeight="1">
      <c r="A10" s="121"/>
      <c r="B10" s="108"/>
      <c r="C10" s="117" t="s">
        <v>52</v>
      </c>
      <c r="D10" s="118">
        <v>69905</v>
      </c>
      <c r="E10" s="119">
        <v>412.88263457549539</v>
      </c>
      <c r="F10" s="118">
        <v>11542</v>
      </c>
      <c r="G10" s="119">
        <v>602.05670421070874</v>
      </c>
      <c r="H10" s="118">
        <v>1610425</v>
      </c>
      <c r="I10" s="119">
        <v>971.82348340344936</v>
      </c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</row>
    <row r="11" spans="1:234" s="126" customFormat="1" ht="18" customHeight="1">
      <c r="A11" s="289"/>
      <c r="B11" s="108">
        <v>4</v>
      </c>
      <c r="C11" s="123" t="s">
        <v>53</v>
      </c>
      <c r="D11" s="124">
        <v>5394</v>
      </c>
      <c r="E11" s="125">
        <v>369.76746570263253</v>
      </c>
      <c r="F11" s="124">
        <v>490</v>
      </c>
      <c r="G11" s="125">
        <v>582.5237346938776</v>
      </c>
      <c r="H11" s="124">
        <v>110220</v>
      </c>
      <c r="I11" s="125">
        <v>881.08145400108833</v>
      </c>
    </row>
    <row r="12" spans="1:234" s="126" customFormat="1" ht="18" customHeight="1">
      <c r="A12" s="289"/>
      <c r="B12" s="108">
        <v>11</v>
      </c>
      <c r="C12" s="123" t="s">
        <v>54</v>
      </c>
      <c r="D12" s="124">
        <v>10559</v>
      </c>
      <c r="E12" s="125">
        <v>442.67069040628849</v>
      </c>
      <c r="F12" s="124">
        <v>2594</v>
      </c>
      <c r="G12" s="125">
        <v>618.96042791056288</v>
      </c>
      <c r="H12" s="124">
        <v>225853</v>
      </c>
      <c r="I12" s="125">
        <v>1077.1023246536463</v>
      </c>
    </row>
    <row r="13" spans="1:234" s="126" customFormat="1" ht="18" customHeight="1">
      <c r="A13" s="289"/>
      <c r="B13" s="108">
        <v>14</v>
      </c>
      <c r="C13" s="123" t="s">
        <v>55</v>
      </c>
      <c r="D13" s="124">
        <v>7046</v>
      </c>
      <c r="E13" s="125">
        <v>412.62769230769226</v>
      </c>
      <c r="F13" s="124">
        <v>1307</v>
      </c>
      <c r="G13" s="125">
        <v>583.87781943381799</v>
      </c>
      <c r="H13" s="124">
        <v>174623</v>
      </c>
      <c r="I13" s="125">
        <v>900.84460288736307</v>
      </c>
    </row>
    <row r="14" spans="1:234" s="126" customFormat="1" ht="18" customHeight="1">
      <c r="A14" s="289"/>
      <c r="B14" s="108">
        <v>18</v>
      </c>
      <c r="C14" s="123" t="s">
        <v>56</v>
      </c>
      <c r="D14" s="124">
        <v>7902</v>
      </c>
      <c r="E14" s="125">
        <v>399.22769172361421</v>
      </c>
      <c r="F14" s="124">
        <v>1409</v>
      </c>
      <c r="G14" s="125">
        <v>587.9323066004257</v>
      </c>
      <c r="H14" s="124">
        <v>191372</v>
      </c>
      <c r="I14" s="125">
        <v>923.53705850385529</v>
      </c>
    </row>
    <row r="15" spans="1:234" s="126" customFormat="1" ht="18" customHeight="1">
      <c r="A15" s="289"/>
      <c r="B15" s="108">
        <v>21</v>
      </c>
      <c r="C15" s="123" t="s">
        <v>57</v>
      </c>
      <c r="D15" s="124">
        <v>4394</v>
      </c>
      <c r="E15" s="125">
        <v>413.69202321347291</v>
      </c>
      <c r="F15" s="124">
        <v>725</v>
      </c>
      <c r="G15" s="125">
        <v>632.14868965517246</v>
      </c>
      <c r="H15" s="124">
        <v>100282</v>
      </c>
      <c r="I15" s="125">
        <v>986.75693893221091</v>
      </c>
    </row>
    <row r="16" spans="1:234" s="126" customFormat="1" ht="18" customHeight="1">
      <c r="A16" s="289"/>
      <c r="B16" s="108">
        <v>23</v>
      </c>
      <c r="C16" s="123" t="s">
        <v>58</v>
      </c>
      <c r="D16" s="124">
        <v>5694</v>
      </c>
      <c r="E16" s="125">
        <v>398.93385669125394</v>
      </c>
      <c r="F16" s="124">
        <v>787</v>
      </c>
      <c r="G16" s="125">
        <v>551.74867852604825</v>
      </c>
      <c r="H16" s="124">
        <v>144496</v>
      </c>
      <c r="I16" s="125">
        <v>893.00036513121438</v>
      </c>
    </row>
    <row r="17" spans="1:234" s="126" customFormat="1" ht="18" customHeight="1">
      <c r="A17" s="289"/>
      <c r="B17" s="108">
        <v>29</v>
      </c>
      <c r="C17" s="123" t="s">
        <v>59</v>
      </c>
      <c r="D17" s="124">
        <v>12826</v>
      </c>
      <c r="E17" s="125">
        <v>403.49398565413998</v>
      </c>
      <c r="F17" s="124">
        <v>1564</v>
      </c>
      <c r="G17" s="125">
        <v>601.09785166240408</v>
      </c>
      <c r="H17" s="124">
        <v>276618</v>
      </c>
      <c r="I17" s="125">
        <v>988.5947944457705</v>
      </c>
    </row>
    <row r="18" spans="1:234" s="126" customFormat="1" ht="18" customHeight="1">
      <c r="A18" s="289"/>
      <c r="B18" s="108">
        <v>41</v>
      </c>
      <c r="C18" s="123" t="s">
        <v>60</v>
      </c>
      <c r="D18" s="124">
        <v>16090</v>
      </c>
      <c r="E18" s="125">
        <v>426.80528962088249</v>
      </c>
      <c r="F18" s="124">
        <v>2666</v>
      </c>
      <c r="G18" s="125">
        <v>612.80664666166547</v>
      </c>
      <c r="H18" s="124">
        <v>386961</v>
      </c>
      <c r="I18" s="125">
        <v>1005.7082446551465</v>
      </c>
    </row>
    <row r="19" spans="1:234" s="126" customFormat="1" ht="18" hidden="1" customHeight="1">
      <c r="A19" s="289"/>
      <c r="B19" s="108"/>
      <c r="C19" s="123"/>
      <c r="D19" s="124"/>
      <c r="E19" s="125"/>
      <c r="F19" s="124"/>
      <c r="G19" s="125"/>
      <c r="H19" s="124"/>
      <c r="I19" s="125"/>
    </row>
    <row r="20" spans="1:234" s="122" customFormat="1" ht="18" customHeight="1">
      <c r="A20" s="121"/>
      <c r="B20" s="108"/>
      <c r="C20" s="117" t="s">
        <v>61</v>
      </c>
      <c r="D20" s="118">
        <v>9493</v>
      </c>
      <c r="E20" s="119">
        <v>450.82996945117458</v>
      </c>
      <c r="F20" s="118">
        <v>846</v>
      </c>
      <c r="G20" s="119">
        <v>675.83102836879436</v>
      </c>
      <c r="H20" s="118">
        <v>306852</v>
      </c>
      <c r="I20" s="119">
        <v>1148.3301775448749</v>
      </c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26" customFormat="1" ht="18" customHeight="1">
      <c r="A21" s="289"/>
      <c r="B21" s="108">
        <v>22</v>
      </c>
      <c r="C21" s="123" t="s">
        <v>62</v>
      </c>
      <c r="D21" s="124">
        <v>1669</v>
      </c>
      <c r="E21" s="125">
        <v>429.68419412822044</v>
      </c>
      <c r="F21" s="124">
        <v>94</v>
      </c>
      <c r="G21" s="125">
        <v>625.70585106382975</v>
      </c>
      <c r="H21" s="124">
        <v>53714</v>
      </c>
      <c r="I21" s="125">
        <v>1040.4934635290615</v>
      </c>
    </row>
    <row r="22" spans="1:234" s="126" customFormat="1" ht="18" customHeight="1">
      <c r="A22" s="289"/>
      <c r="B22" s="108">
        <v>40</v>
      </c>
      <c r="C22" s="123" t="s">
        <v>63</v>
      </c>
      <c r="D22" s="124">
        <v>1052</v>
      </c>
      <c r="E22" s="125">
        <v>436.17912547528522</v>
      </c>
      <c r="F22" s="124">
        <v>101</v>
      </c>
      <c r="G22" s="125">
        <v>639.2327722772277</v>
      </c>
      <c r="H22" s="124">
        <v>35841</v>
      </c>
      <c r="I22" s="125">
        <v>1048.2457495605595</v>
      </c>
    </row>
    <row r="23" spans="1:234" s="126" customFormat="1" ht="18" customHeight="1">
      <c r="A23" s="289"/>
      <c r="B23" s="108">
        <v>50</v>
      </c>
      <c r="C23" s="123" t="s">
        <v>64</v>
      </c>
      <c r="D23" s="124">
        <v>6772</v>
      </c>
      <c r="E23" s="125">
        <v>458.31741582988781</v>
      </c>
      <c r="F23" s="124">
        <v>651</v>
      </c>
      <c r="G23" s="125">
        <v>688.74683563748067</v>
      </c>
      <c r="H23" s="124">
        <v>217297</v>
      </c>
      <c r="I23" s="125">
        <v>1191.4944515110653</v>
      </c>
    </row>
    <row r="24" spans="1:234" s="126" customFormat="1" ht="18" hidden="1" customHeight="1">
      <c r="A24" s="289"/>
      <c r="B24" s="108"/>
      <c r="C24" s="123"/>
      <c r="D24" s="124"/>
      <c r="E24" s="125"/>
      <c r="F24" s="124"/>
      <c r="G24" s="125"/>
      <c r="H24" s="124"/>
      <c r="I24" s="125"/>
    </row>
    <row r="25" spans="1:234" s="122" customFormat="1" ht="18" customHeight="1">
      <c r="A25" s="121"/>
      <c r="B25" s="108">
        <v>33</v>
      </c>
      <c r="C25" s="117" t="s">
        <v>65</v>
      </c>
      <c r="D25" s="118">
        <v>8814</v>
      </c>
      <c r="E25" s="119">
        <v>530.16316995688669</v>
      </c>
      <c r="F25" s="118">
        <v>1827</v>
      </c>
      <c r="G25" s="119">
        <v>857.57737821565388</v>
      </c>
      <c r="H25" s="118">
        <v>300058</v>
      </c>
      <c r="I25" s="119">
        <v>1275.8662196975258</v>
      </c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  <row r="26" spans="1:234" s="122" customFormat="1" ht="18" hidden="1" customHeight="1">
      <c r="A26" s="121"/>
      <c r="B26" s="108"/>
      <c r="C26" s="117"/>
      <c r="D26" s="118"/>
      <c r="E26" s="119"/>
      <c r="F26" s="118"/>
      <c r="G26" s="119"/>
      <c r="H26" s="118"/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</row>
    <row r="27" spans="1:234" s="122" customFormat="1" ht="18" customHeight="1">
      <c r="A27" s="121"/>
      <c r="B27" s="108">
        <v>7</v>
      </c>
      <c r="C27" s="117" t="s">
        <v>182</v>
      </c>
      <c r="D27" s="118">
        <v>6266</v>
      </c>
      <c r="E27" s="119">
        <v>378.66691988509416</v>
      </c>
      <c r="F27" s="118">
        <v>120</v>
      </c>
      <c r="G27" s="119">
        <v>629.20491666666669</v>
      </c>
      <c r="H27" s="118">
        <v>200837</v>
      </c>
      <c r="I27" s="119">
        <v>1012.4308800171281</v>
      </c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</row>
    <row r="28" spans="1:234" s="122" customFormat="1" ht="18" hidden="1" customHeight="1">
      <c r="A28" s="121"/>
      <c r="B28" s="108"/>
      <c r="C28" s="117"/>
      <c r="D28" s="118"/>
      <c r="E28" s="119"/>
      <c r="F28" s="118"/>
      <c r="G28" s="119"/>
      <c r="H28" s="118"/>
      <c r="I28" s="119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</row>
    <row r="29" spans="1:234" s="122" customFormat="1" ht="18" customHeight="1">
      <c r="A29" s="121"/>
      <c r="B29" s="108"/>
      <c r="C29" s="117" t="s">
        <v>66</v>
      </c>
      <c r="D29" s="118">
        <v>16745</v>
      </c>
      <c r="E29" s="119">
        <v>410.76943386085406</v>
      </c>
      <c r="F29" s="118">
        <v>2344</v>
      </c>
      <c r="G29" s="119">
        <v>618.90012798634814</v>
      </c>
      <c r="H29" s="118">
        <v>345099</v>
      </c>
      <c r="I29" s="119">
        <v>991.46353414527448</v>
      </c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</row>
    <row r="30" spans="1:234" s="126" customFormat="1" ht="18" customHeight="1">
      <c r="A30" s="289"/>
      <c r="B30" s="108">
        <v>35</v>
      </c>
      <c r="C30" s="123" t="s">
        <v>67</v>
      </c>
      <c r="D30" s="124">
        <v>9394</v>
      </c>
      <c r="E30" s="125">
        <v>413.43326804343201</v>
      </c>
      <c r="F30" s="124">
        <v>1523</v>
      </c>
      <c r="G30" s="125">
        <v>607.52164149704527</v>
      </c>
      <c r="H30" s="124">
        <v>181463</v>
      </c>
      <c r="I30" s="125">
        <v>1005.7834899676521</v>
      </c>
    </row>
    <row r="31" spans="1:234" s="126" customFormat="1" ht="18" customHeight="1">
      <c r="A31" s="289"/>
      <c r="B31" s="108">
        <v>38</v>
      </c>
      <c r="C31" s="123" t="s">
        <v>68</v>
      </c>
      <c r="D31" s="124">
        <v>7351</v>
      </c>
      <c r="E31" s="125">
        <v>407.36526322949254</v>
      </c>
      <c r="F31" s="124">
        <v>821</v>
      </c>
      <c r="G31" s="125">
        <v>640.00784409257017</v>
      </c>
      <c r="H31" s="124">
        <v>163636</v>
      </c>
      <c r="I31" s="125">
        <v>975.58351909115368</v>
      </c>
    </row>
    <row r="32" spans="1:234" s="126" customFormat="1" ht="18" hidden="1" customHeight="1">
      <c r="A32" s="289"/>
      <c r="B32" s="108"/>
      <c r="C32" s="123"/>
      <c r="D32" s="124"/>
      <c r="E32" s="125"/>
      <c r="F32" s="124"/>
      <c r="G32" s="125"/>
      <c r="H32" s="124"/>
      <c r="I32" s="125"/>
    </row>
    <row r="33" spans="1:234" s="122" customFormat="1" ht="18" customHeight="1">
      <c r="A33" s="121"/>
      <c r="B33" s="108">
        <v>39</v>
      </c>
      <c r="C33" s="117" t="s">
        <v>69</v>
      </c>
      <c r="D33" s="118">
        <v>4546</v>
      </c>
      <c r="E33" s="119">
        <v>476.78937967443909</v>
      </c>
      <c r="F33" s="118">
        <v>1317</v>
      </c>
      <c r="G33" s="119">
        <v>692.05690964312828</v>
      </c>
      <c r="H33" s="118">
        <v>143616</v>
      </c>
      <c r="I33" s="119">
        <v>1147.857552918895</v>
      </c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</row>
    <row r="34" spans="1:234" s="122" customFormat="1" ht="18" hidden="1" customHeight="1">
      <c r="A34" s="121"/>
      <c r="B34" s="108"/>
      <c r="C34" s="117"/>
      <c r="D34" s="118"/>
      <c r="E34" s="119"/>
      <c r="F34" s="118"/>
      <c r="G34" s="119"/>
      <c r="H34" s="118"/>
      <c r="I34" s="119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</row>
    <row r="35" spans="1:234" s="122" customFormat="1" ht="18" customHeight="1">
      <c r="A35" s="121"/>
      <c r="B35" s="108"/>
      <c r="C35" s="117" t="s">
        <v>70</v>
      </c>
      <c r="D35" s="118">
        <v>19364</v>
      </c>
      <c r="E35" s="119">
        <v>471.64754286304509</v>
      </c>
      <c r="F35" s="118">
        <v>3860</v>
      </c>
      <c r="G35" s="119">
        <v>645.88720984455983</v>
      </c>
      <c r="H35" s="118">
        <v>616785</v>
      </c>
      <c r="I35" s="119">
        <v>1081.4965504024904</v>
      </c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</row>
    <row r="36" spans="1:234" s="126" customFormat="1" ht="18" customHeight="1">
      <c r="A36" s="289"/>
      <c r="B36" s="108">
        <v>5</v>
      </c>
      <c r="C36" s="123" t="s">
        <v>71</v>
      </c>
      <c r="D36" s="124">
        <v>1325</v>
      </c>
      <c r="E36" s="125">
        <v>463.60488301886801</v>
      </c>
      <c r="F36" s="124">
        <v>233</v>
      </c>
      <c r="G36" s="125">
        <v>568.11729613733917</v>
      </c>
      <c r="H36" s="124">
        <v>38870</v>
      </c>
      <c r="I36" s="125">
        <v>945.54993902752733</v>
      </c>
    </row>
    <row r="37" spans="1:234" s="126" customFormat="1" ht="18" customHeight="1">
      <c r="A37" s="289"/>
      <c r="B37" s="108">
        <v>9</v>
      </c>
      <c r="C37" s="123" t="s">
        <v>72</v>
      </c>
      <c r="D37" s="124">
        <v>2885</v>
      </c>
      <c r="E37" s="125">
        <v>467.78051646447142</v>
      </c>
      <c r="F37" s="124">
        <v>323</v>
      </c>
      <c r="G37" s="125">
        <v>687.61777089783288</v>
      </c>
      <c r="H37" s="124">
        <v>91302</v>
      </c>
      <c r="I37" s="125">
        <v>1161.4930513022714</v>
      </c>
    </row>
    <row r="38" spans="1:234" s="126" customFormat="1" ht="18" customHeight="1">
      <c r="A38" s="289"/>
      <c r="B38" s="108">
        <v>24</v>
      </c>
      <c r="C38" s="123" t="s">
        <v>73</v>
      </c>
      <c r="D38" s="124">
        <v>4149</v>
      </c>
      <c r="E38" s="125">
        <v>481.07785490479631</v>
      </c>
      <c r="F38" s="124">
        <v>1064</v>
      </c>
      <c r="G38" s="125">
        <v>710.48122180451105</v>
      </c>
      <c r="H38" s="124">
        <v>140345</v>
      </c>
      <c r="I38" s="125">
        <v>1077.440916099612</v>
      </c>
    </row>
    <row r="39" spans="1:234" s="126" customFormat="1" ht="18" customHeight="1">
      <c r="A39" s="289"/>
      <c r="B39" s="108">
        <v>34</v>
      </c>
      <c r="C39" s="123" t="s">
        <v>74</v>
      </c>
      <c r="D39" s="124">
        <v>1379</v>
      </c>
      <c r="E39" s="125">
        <v>487.13604060913701</v>
      </c>
      <c r="F39" s="124">
        <v>310</v>
      </c>
      <c r="G39" s="125">
        <v>671.40693548387105</v>
      </c>
      <c r="H39" s="124">
        <v>42749</v>
      </c>
      <c r="I39" s="125">
        <v>1108.4412919600456</v>
      </c>
    </row>
    <row r="40" spans="1:234" s="126" customFormat="1" ht="18" customHeight="1">
      <c r="A40" s="289"/>
      <c r="B40" s="108">
        <v>37</v>
      </c>
      <c r="C40" s="123" t="s">
        <v>75</v>
      </c>
      <c r="D40" s="124">
        <v>2608</v>
      </c>
      <c r="E40" s="125">
        <v>476.16112346625766</v>
      </c>
      <c r="F40" s="124">
        <v>642</v>
      </c>
      <c r="G40" s="125">
        <v>595.30783489096575</v>
      </c>
      <c r="H40" s="124">
        <v>81059</v>
      </c>
      <c r="I40" s="125">
        <v>1006.2417983197432</v>
      </c>
    </row>
    <row r="41" spans="1:234" s="126" customFormat="1" ht="18" customHeight="1">
      <c r="A41" s="289"/>
      <c r="B41" s="108">
        <v>40</v>
      </c>
      <c r="C41" s="123" t="s">
        <v>76</v>
      </c>
      <c r="D41" s="124">
        <v>1141</v>
      </c>
      <c r="E41" s="125">
        <v>444.52484662576683</v>
      </c>
      <c r="F41" s="124">
        <v>134</v>
      </c>
      <c r="G41" s="125">
        <v>598.56925373134322</v>
      </c>
      <c r="H41" s="124">
        <v>34222</v>
      </c>
      <c r="I41" s="125">
        <v>1031.5369116357901</v>
      </c>
    </row>
    <row r="42" spans="1:234" s="126" customFormat="1" ht="18" customHeight="1">
      <c r="A42" s="289"/>
      <c r="B42" s="108">
        <v>42</v>
      </c>
      <c r="C42" s="123" t="s">
        <v>77</v>
      </c>
      <c r="D42" s="124">
        <v>693</v>
      </c>
      <c r="E42" s="125">
        <v>470.83148629148633</v>
      </c>
      <c r="F42" s="124">
        <v>87</v>
      </c>
      <c r="G42" s="125">
        <v>632.03735632183907</v>
      </c>
      <c r="H42" s="124">
        <v>22420</v>
      </c>
      <c r="I42" s="125">
        <v>1031.7772863514715</v>
      </c>
    </row>
    <row r="43" spans="1:234" s="126" customFormat="1" ht="18" customHeight="1">
      <c r="A43" s="289"/>
      <c r="B43" s="108">
        <v>47</v>
      </c>
      <c r="C43" s="123" t="s">
        <v>78</v>
      </c>
      <c r="D43" s="124">
        <v>3564</v>
      </c>
      <c r="E43" s="125">
        <v>474.16254769921443</v>
      </c>
      <c r="F43" s="124">
        <v>658</v>
      </c>
      <c r="G43" s="125">
        <v>661.86764437689965</v>
      </c>
      <c r="H43" s="124">
        <v>117808</v>
      </c>
      <c r="I43" s="125">
        <v>1202.7517060810812</v>
      </c>
    </row>
    <row r="44" spans="1:234" s="126" customFormat="1" ht="18" customHeight="1">
      <c r="A44" s="289"/>
      <c r="B44" s="108">
        <v>49</v>
      </c>
      <c r="C44" s="123" t="s">
        <v>79</v>
      </c>
      <c r="D44" s="124">
        <v>1620</v>
      </c>
      <c r="E44" s="125">
        <v>454.4287283950618</v>
      </c>
      <c r="F44" s="124">
        <v>409</v>
      </c>
      <c r="G44" s="125">
        <v>541.98660146699262</v>
      </c>
      <c r="H44" s="124">
        <v>48010</v>
      </c>
      <c r="I44" s="125">
        <v>915.64368069152363</v>
      </c>
    </row>
    <row r="45" spans="1:234" s="126" customFormat="1" ht="18" hidden="1" customHeight="1">
      <c r="A45" s="289"/>
      <c r="B45" s="108"/>
      <c r="C45" s="123"/>
      <c r="D45" s="124"/>
      <c r="E45" s="125"/>
      <c r="F45" s="124"/>
      <c r="G45" s="125"/>
      <c r="H45" s="124"/>
      <c r="I45" s="125"/>
    </row>
    <row r="46" spans="1:234" s="122" customFormat="1" ht="18" customHeight="1">
      <c r="A46" s="121"/>
      <c r="B46" s="108"/>
      <c r="C46" s="117" t="s">
        <v>80</v>
      </c>
      <c r="D46" s="118">
        <v>14913</v>
      </c>
      <c r="E46" s="119">
        <v>432.47575806343474</v>
      </c>
      <c r="F46" s="118">
        <v>2587</v>
      </c>
      <c r="G46" s="119">
        <v>572.16464244298413</v>
      </c>
      <c r="H46" s="118">
        <v>380393</v>
      </c>
      <c r="I46" s="119">
        <v>1004.4232644659603</v>
      </c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</row>
    <row r="47" spans="1:234" s="126" customFormat="1" ht="18" customHeight="1">
      <c r="A47" s="289"/>
      <c r="B47" s="108">
        <v>2</v>
      </c>
      <c r="C47" s="123" t="s">
        <v>81</v>
      </c>
      <c r="D47" s="124">
        <v>2956</v>
      </c>
      <c r="E47" s="125">
        <v>432.25576116373469</v>
      </c>
      <c r="F47" s="124">
        <v>724</v>
      </c>
      <c r="G47" s="125">
        <v>534.34350828729282</v>
      </c>
      <c r="H47" s="124">
        <v>73348</v>
      </c>
      <c r="I47" s="125">
        <v>968.67986543600387</v>
      </c>
    </row>
    <row r="48" spans="1:234" s="126" customFormat="1" ht="18" customHeight="1">
      <c r="A48" s="289"/>
      <c r="B48" s="108">
        <v>13</v>
      </c>
      <c r="C48" s="123" t="s">
        <v>82</v>
      </c>
      <c r="D48" s="124">
        <v>4194</v>
      </c>
      <c r="E48" s="125">
        <v>455.21219837863623</v>
      </c>
      <c r="F48" s="124">
        <v>857</v>
      </c>
      <c r="G48" s="125">
        <v>604.24292882147029</v>
      </c>
      <c r="H48" s="124">
        <v>100300</v>
      </c>
      <c r="I48" s="125">
        <v>1009.5620133599199</v>
      </c>
    </row>
    <row r="49" spans="1:234" s="126" customFormat="1" ht="18" customHeight="1">
      <c r="A49" s="289"/>
      <c r="B49" s="108">
        <v>16</v>
      </c>
      <c r="C49" s="123" t="s">
        <v>83</v>
      </c>
      <c r="D49" s="124">
        <v>1665</v>
      </c>
      <c r="E49" s="125">
        <v>438.25286486486493</v>
      </c>
      <c r="F49" s="124">
        <v>322</v>
      </c>
      <c r="G49" s="125">
        <v>568.6708385093167</v>
      </c>
      <c r="H49" s="124">
        <v>44587</v>
      </c>
      <c r="I49" s="125">
        <v>922.26606185659466</v>
      </c>
    </row>
    <row r="50" spans="1:234" s="126" customFormat="1" ht="18" customHeight="1">
      <c r="A50" s="289"/>
      <c r="B50" s="108">
        <v>19</v>
      </c>
      <c r="C50" s="123" t="s">
        <v>84</v>
      </c>
      <c r="D50" s="124">
        <v>1594</v>
      </c>
      <c r="E50" s="125">
        <v>439.66511292346297</v>
      </c>
      <c r="F50" s="124">
        <v>116</v>
      </c>
      <c r="G50" s="125">
        <v>646.65293103448266</v>
      </c>
      <c r="H50" s="124">
        <v>42946</v>
      </c>
      <c r="I50" s="125">
        <v>1148.6286259488661</v>
      </c>
    </row>
    <row r="51" spans="1:234" s="126" customFormat="1" ht="18" customHeight="1">
      <c r="A51" s="289"/>
      <c r="B51" s="108">
        <v>45</v>
      </c>
      <c r="C51" s="123" t="s">
        <v>85</v>
      </c>
      <c r="D51" s="124">
        <v>4504</v>
      </c>
      <c r="E51" s="125">
        <v>406.76860124333916</v>
      </c>
      <c r="F51" s="124">
        <v>568</v>
      </c>
      <c r="G51" s="125">
        <v>558.74170774647882</v>
      </c>
      <c r="H51" s="124">
        <v>119212</v>
      </c>
      <c r="I51" s="125">
        <v>1000.8698474985744</v>
      </c>
    </row>
    <row r="52" spans="1:234" s="126" customFormat="1" ht="18" hidden="1" customHeight="1">
      <c r="A52" s="289"/>
      <c r="B52" s="108"/>
      <c r="C52" s="123"/>
      <c r="D52" s="124"/>
      <c r="E52" s="125"/>
      <c r="F52" s="124"/>
      <c r="G52" s="125"/>
      <c r="H52" s="124"/>
      <c r="I52" s="125"/>
    </row>
    <row r="53" spans="1:234" s="122" customFormat="1" ht="18" customHeight="1">
      <c r="A53" s="121"/>
      <c r="B53" s="108"/>
      <c r="C53" s="117" t="s">
        <v>86</v>
      </c>
      <c r="D53" s="118">
        <v>50243</v>
      </c>
      <c r="E53" s="119">
        <v>433.13051808212089</v>
      </c>
      <c r="F53" s="118">
        <v>1350</v>
      </c>
      <c r="G53" s="119">
        <v>698.00241481481476</v>
      </c>
      <c r="H53" s="118">
        <v>1751062</v>
      </c>
      <c r="I53" s="119">
        <v>1129.253645970274</v>
      </c>
      <c r="J53" s="120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</row>
    <row r="54" spans="1:234" s="126" customFormat="1" ht="18" customHeight="1">
      <c r="A54" s="289"/>
      <c r="B54" s="108">
        <v>8</v>
      </c>
      <c r="C54" s="123" t="s">
        <v>87</v>
      </c>
      <c r="D54" s="124">
        <v>37000</v>
      </c>
      <c r="E54" s="125">
        <v>448.11722891891895</v>
      </c>
      <c r="F54" s="124">
        <v>1052</v>
      </c>
      <c r="G54" s="125">
        <v>712.29960076045631</v>
      </c>
      <c r="H54" s="124">
        <v>1314176</v>
      </c>
      <c r="I54" s="125">
        <v>1166.0264164388939</v>
      </c>
    </row>
    <row r="55" spans="1:234" s="126" customFormat="1" ht="18" customHeight="1">
      <c r="A55" s="289"/>
      <c r="B55" s="108">
        <v>17</v>
      </c>
      <c r="C55" s="123" t="s">
        <v>183</v>
      </c>
      <c r="D55" s="124">
        <v>4443</v>
      </c>
      <c r="E55" s="125">
        <v>377.12009903218541</v>
      </c>
      <c r="F55" s="124">
        <v>56</v>
      </c>
      <c r="G55" s="125">
        <v>668.69499999999994</v>
      </c>
      <c r="H55" s="124">
        <v>161629</v>
      </c>
      <c r="I55" s="125">
        <v>1009.2581330701801</v>
      </c>
    </row>
    <row r="56" spans="1:234" s="126" customFormat="1" ht="18" customHeight="1">
      <c r="A56" s="289"/>
      <c r="B56" s="108">
        <v>25</v>
      </c>
      <c r="C56" s="123" t="s">
        <v>189</v>
      </c>
      <c r="D56" s="124">
        <v>3263</v>
      </c>
      <c r="E56" s="125">
        <v>393.7264112779651</v>
      </c>
      <c r="F56" s="124">
        <v>61</v>
      </c>
      <c r="G56" s="125">
        <v>626.16098360655735</v>
      </c>
      <c r="H56" s="124">
        <v>100533</v>
      </c>
      <c r="I56" s="125">
        <v>966.83821023942369</v>
      </c>
    </row>
    <row r="57" spans="1:234" s="126" customFormat="1" ht="18" customHeight="1">
      <c r="A57" s="289"/>
      <c r="B57" s="108">
        <v>43</v>
      </c>
      <c r="C57" s="123" t="s">
        <v>88</v>
      </c>
      <c r="D57" s="124">
        <v>5537</v>
      </c>
      <c r="E57" s="125">
        <v>401.14958822467042</v>
      </c>
      <c r="F57" s="124">
        <v>181</v>
      </c>
      <c r="G57" s="125">
        <v>648.18419889502763</v>
      </c>
      <c r="H57" s="124">
        <v>174724</v>
      </c>
      <c r="I57" s="125">
        <v>1057.1225898560019</v>
      </c>
    </row>
    <row r="58" spans="1:234" s="126" customFormat="1" ht="18" hidden="1" customHeight="1">
      <c r="A58" s="289"/>
      <c r="B58" s="108"/>
      <c r="C58" s="123"/>
      <c r="D58" s="124"/>
      <c r="E58" s="125"/>
      <c r="F58" s="124"/>
      <c r="G58" s="125"/>
      <c r="H58" s="124"/>
      <c r="I58" s="125"/>
    </row>
    <row r="59" spans="1:234" s="122" customFormat="1" ht="18" customHeight="1">
      <c r="A59" s="121"/>
      <c r="B59" s="108"/>
      <c r="C59" s="117" t="s">
        <v>89</v>
      </c>
      <c r="D59" s="118">
        <v>37504</v>
      </c>
      <c r="E59" s="119">
        <v>412.38167422141646</v>
      </c>
      <c r="F59" s="118">
        <v>2646</v>
      </c>
      <c r="G59" s="119">
        <v>625.45658352229771</v>
      </c>
      <c r="H59" s="118">
        <v>1016169</v>
      </c>
      <c r="I59" s="119">
        <v>1001.5556090177914</v>
      </c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</row>
    <row r="60" spans="1:234" s="126" customFormat="1" ht="18" customHeight="1">
      <c r="A60" s="289"/>
      <c r="B60" s="108">
        <v>3</v>
      </c>
      <c r="C60" s="123" t="s">
        <v>90</v>
      </c>
      <c r="D60" s="124">
        <v>12319</v>
      </c>
      <c r="E60" s="125">
        <v>386.31847958438181</v>
      </c>
      <c r="F60" s="124">
        <v>1218</v>
      </c>
      <c r="G60" s="125">
        <v>613.32220853858792</v>
      </c>
      <c r="H60" s="124">
        <v>328133</v>
      </c>
      <c r="I60" s="125">
        <v>940.93146507666142</v>
      </c>
    </row>
    <row r="61" spans="1:234" s="126" customFormat="1" ht="18" customHeight="1">
      <c r="A61" s="289"/>
      <c r="B61" s="108">
        <v>12</v>
      </c>
      <c r="C61" s="123" t="s">
        <v>91</v>
      </c>
      <c r="D61" s="124">
        <v>4533</v>
      </c>
      <c r="E61" s="125">
        <v>408.55390469887487</v>
      </c>
      <c r="F61" s="124">
        <v>238</v>
      </c>
      <c r="G61" s="125">
        <v>589.93542016806725</v>
      </c>
      <c r="H61" s="124">
        <v>134678</v>
      </c>
      <c r="I61" s="125">
        <v>971.54482164867306</v>
      </c>
    </row>
    <row r="62" spans="1:234" s="126" customFormat="1" ht="18" customHeight="1">
      <c r="A62" s="289"/>
      <c r="B62" s="108">
        <v>46</v>
      </c>
      <c r="C62" s="123" t="s">
        <v>92</v>
      </c>
      <c r="D62" s="124">
        <v>20652</v>
      </c>
      <c r="E62" s="125">
        <v>428.76864758861132</v>
      </c>
      <c r="F62" s="124">
        <v>1190</v>
      </c>
      <c r="G62" s="125">
        <v>644.98070588235294</v>
      </c>
      <c r="H62" s="124">
        <v>553358</v>
      </c>
      <c r="I62" s="125">
        <v>1044.8089369630509</v>
      </c>
    </row>
    <row r="63" spans="1:234" s="126" customFormat="1" ht="18" hidden="1" customHeight="1">
      <c r="A63" s="289"/>
      <c r="B63" s="108"/>
      <c r="C63" s="123"/>
      <c r="D63" s="124"/>
      <c r="E63" s="125"/>
      <c r="F63" s="124"/>
      <c r="G63" s="125"/>
      <c r="H63" s="124"/>
      <c r="I63" s="125"/>
    </row>
    <row r="64" spans="1:234" s="122" customFormat="1" ht="18" customHeight="1">
      <c r="A64" s="121"/>
      <c r="B64" s="108"/>
      <c r="C64" s="117" t="s">
        <v>93</v>
      </c>
      <c r="D64" s="118">
        <v>9689</v>
      </c>
      <c r="E64" s="119">
        <v>427.95005057281446</v>
      </c>
      <c r="F64" s="118">
        <v>2050</v>
      </c>
      <c r="G64" s="119">
        <v>560.76441463414642</v>
      </c>
      <c r="H64" s="118">
        <v>232451</v>
      </c>
      <c r="I64" s="119">
        <v>905.75443366558954</v>
      </c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</row>
    <row r="65" spans="1:234" s="126" customFormat="1" ht="18" customHeight="1">
      <c r="A65" s="289"/>
      <c r="B65" s="108">
        <v>6</v>
      </c>
      <c r="C65" s="123" t="s">
        <v>94</v>
      </c>
      <c r="D65" s="124">
        <v>6182</v>
      </c>
      <c r="E65" s="125">
        <v>425.24560983500481</v>
      </c>
      <c r="F65" s="124">
        <v>1430</v>
      </c>
      <c r="G65" s="125">
        <v>557.96955944055946</v>
      </c>
      <c r="H65" s="124">
        <v>136083</v>
      </c>
      <c r="I65" s="125">
        <v>911.89571144081185</v>
      </c>
    </row>
    <row r="66" spans="1:234" s="126" customFormat="1" ht="18" customHeight="1">
      <c r="A66" s="289"/>
      <c r="B66" s="108">
        <v>10</v>
      </c>
      <c r="C66" s="123" t="s">
        <v>95</v>
      </c>
      <c r="D66" s="124">
        <v>3507</v>
      </c>
      <c r="E66" s="125">
        <v>432.71733105218135</v>
      </c>
      <c r="F66" s="124">
        <v>620</v>
      </c>
      <c r="G66" s="125">
        <v>567.21061290322575</v>
      </c>
      <c r="H66" s="124">
        <v>96368</v>
      </c>
      <c r="I66" s="125">
        <v>897.08222397476311</v>
      </c>
    </row>
    <row r="67" spans="1:234" s="126" customFormat="1" ht="18" hidden="1" customHeight="1">
      <c r="A67" s="289"/>
      <c r="B67" s="108"/>
      <c r="C67" s="123"/>
      <c r="D67" s="124"/>
      <c r="E67" s="125"/>
      <c r="F67" s="124"/>
      <c r="G67" s="125"/>
      <c r="H67" s="124"/>
      <c r="I67" s="125"/>
    </row>
    <row r="68" spans="1:234" s="122" customFormat="1" ht="18" customHeight="1">
      <c r="A68" s="121"/>
      <c r="B68" s="108"/>
      <c r="C68" s="117" t="s">
        <v>96</v>
      </c>
      <c r="D68" s="118">
        <v>23373</v>
      </c>
      <c r="E68" s="119">
        <v>430.44601933855313</v>
      </c>
      <c r="F68" s="118">
        <v>6769</v>
      </c>
      <c r="G68" s="119">
        <v>562.79061456640568</v>
      </c>
      <c r="H68" s="118">
        <v>768704</v>
      </c>
      <c r="I68" s="119">
        <v>926.43865779285659</v>
      </c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</row>
    <row r="69" spans="1:234" s="126" customFormat="1" ht="18" customHeight="1">
      <c r="A69" s="289"/>
      <c r="B69" s="108">
        <v>15</v>
      </c>
      <c r="C69" s="123" t="s">
        <v>184</v>
      </c>
      <c r="D69" s="124">
        <v>9283</v>
      </c>
      <c r="E69" s="125">
        <v>443.1067973715393</v>
      </c>
      <c r="F69" s="124">
        <v>2440</v>
      </c>
      <c r="G69" s="125">
        <v>582.70777868852463</v>
      </c>
      <c r="H69" s="124">
        <v>301773</v>
      </c>
      <c r="I69" s="125">
        <v>972.6540288892644</v>
      </c>
    </row>
    <row r="70" spans="1:234" s="126" customFormat="1" ht="18" customHeight="1">
      <c r="A70" s="289"/>
      <c r="B70" s="108">
        <v>27</v>
      </c>
      <c r="C70" s="123" t="s">
        <v>97</v>
      </c>
      <c r="D70" s="124">
        <v>3050</v>
      </c>
      <c r="E70" s="125">
        <v>426.42246885245896</v>
      </c>
      <c r="F70" s="124">
        <v>997</v>
      </c>
      <c r="G70" s="125">
        <v>520.83247743229697</v>
      </c>
      <c r="H70" s="124">
        <v>114661</v>
      </c>
      <c r="I70" s="125">
        <v>831.23345278691136</v>
      </c>
    </row>
    <row r="71" spans="1:234" s="126" customFormat="1" ht="18" customHeight="1">
      <c r="A71" s="289"/>
      <c r="B71" s="108">
        <v>32</v>
      </c>
      <c r="C71" s="123" t="s">
        <v>185</v>
      </c>
      <c r="D71" s="124">
        <v>2785</v>
      </c>
      <c r="E71" s="125">
        <v>420.71711310592462</v>
      </c>
      <c r="F71" s="124">
        <v>1207</v>
      </c>
      <c r="G71" s="125">
        <v>530.87822700911363</v>
      </c>
      <c r="H71" s="124">
        <v>106731</v>
      </c>
      <c r="I71" s="125">
        <v>803.78793143510325</v>
      </c>
    </row>
    <row r="72" spans="1:234" s="126" customFormat="1" ht="18" customHeight="1">
      <c r="A72" s="289"/>
      <c r="B72" s="108">
        <v>36</v>
      </c>
      <c r="C72" s="123" t="s">
        <v>98</v>
      </c>
      <c r="D72" s="124">
        <v>8255</v>
      </c>
      <c r="E72" s="125">
        <v>420.97743428225317</v>
      </c>
      <c r="F72" s="124">
        <v>2125</v>
      </c>
      <c r="G72" s="125">
        <v>577.73303058823535</v>
      </c>
      <c r="H72" s="124">
        <v>245539</v>
      </c>
      <c r="I72" s="125">
        <v>967.41140552010017</v>
      </c>
    </row>
    <row r="73" spans="1:234" s="126" customFormat="1" ht="18" hidden="1" customHeight="1">
      <c r="A73" s="289"/>
      <c r="B73" s="108"/>
      <c r="C73" s="123"/>
      <c r="D73" s="124"/>
      <c r="E73" s="125"/>
      <c r="F73" s="124"/>
      <c r="G73" s="125"/>
      <c r="H73" s="124"/>
      <c r="I73" s="125"/>
    </row>
    <row r="74" spans="1:234" s="122" customFormat="1" ht="18" customHeight="1">
      <c r="A74" s="121"/>
      <c r="B74" s="108">
        <v>28</v>
      </c>
      <c r="C74" s="117" t="s">
        <v>99</v>
      </c>
      <c r="D74" s="118">
        <v>35851</v>
      </c>
      <c r="E74" s="119">
        <v>470.56234442553904</v>
      </c>
      <c r="F74" s="118">
        <v>2735</v>
      </c>
      <c r="G74" s="119">
        <v>722.9062486288849</v>
      </c>
      <c r="H74" s="118">
        <v>1199662</v>
      </c>
      <c r="I74" s="119">
        <v>1271.1789152027818</v>
      </c>
      <c r="J74" s="120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121"/>
      <c r="GC74" s="121"/>
      <c r="GD74" s="121"/>
      <c r="GE74" s="121"/>
      <c r="GF74" s="121"/>
      <c r="GG74" s="121"/>
      <c r="GH74" s="121"/>
      <c r="GI74" s="121"/>
      <c r="GJ74" s="121"/>
      <c r="GK74" s="121"/>
      <c r="GL74" s="121"/>
      <c r="GM74" s="121"/>
      <c r="GN74" s="121"/>
      <c r="GO74" s="121"/>
      <c r="GP74" s="121"/>
      <c r="GQ74" s="121"/>
      <c r="GR74" s="121"/>
      <c r="GS74" s="121"/>
      <c r="GT74" s="121"/>
      <c r="GU74" s="121"/>
      <c r="GV74" s="121"/>
      <c r="GW74" s="121"/>
      <c r="GX74" s="121"/>
      <c r="GY74" s="121"/>
      <c r="GZ74" s="121"/>
      <c r="HA74" s="121"/>
      <c r="HB74" s="121"/>
      <c r="HC74" s="121"/>
      <c r="HD74" s="121"/>
      <c r="HE74" s="121"/>
      <c r="HF74" s="121"/>
      <c r="HG74" s="121"/>
      <c r="HH74" s="121"/>
      <c r="HI74" s="121"/>
      <c r="HJ74" s="121"/>
      <c r="HK74" s="121"/>
      <c r="HL74" s="121"/>
      <c r="HM74" s="121"/>
      <c r="HN74" s="121"/>
      <c r="HO74" s="121"/>
      <c r="HP74" s="121"/>
      <c r="HQ74" s="121"/>
      <c r="HR74" s="121"/>
      <c r="HS74" s="121"/>
      <c r="HT74" s="121"/>
      <c r="HU74" s="121"/>
      <c r="HV74" s="121"/>
      <c r="HW74" s="121"/>
      <c r="HX74" s="121"/>
      <c r="HY74" s="121"/>
      <c r="HZ74" s="121"/>
    </row>
    <row r="75" spans="1:234" s="122" customFormat="1" ht="18" hidden="1" customHeight="1">
      <c r="A75" s="121"/>
      <c r="B75" s="108"/>
      <c r="C75" s="117"/>
      <c r="D75" s="118"/>
      <c r="E75" s="119"/>
      <c r="F75" s="118"/>
      <c r="G75" s="119"/>
      <c r="H75" s="118"/>
      <c r="I75" s="119"/>
      <c r="J75" s="120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</row>
    <row r="76" spans="1:234" s="122" customFormat="1" ht="18" customHeight="1">
      <c r="A76" s="121"/>
      <c r="B76" s="108">
        <v>30</v>
      </c>
      <c r="C76" s="117" t="s">
        <v>100</v>
      </c>
      <c r="D76" s="118">
        <v>11690</v>
      </c>
      <c r="E76" s="119">
        <v>399.43194610778443</v>
      </c>
      <c r="F76" s="118">
        <v>1407</v>
      </c>
      <c r="G76" s="119">
        <v>588.02191186922539</v>
      </c>
      <c r="H76" s="118">
        <v>253526</v>
      </c>
      <c r="I76" s="119">
        <v>960.48433340170152</v>
      </c>
      <c r="J76" s="120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</row>
    <row r="77" spans="1:234" s="122" customFormat="1" ht="18" hidden="1" customHeight="1">
      <c r="A77" s="121"/>
      <c r="B77" s="108"/>
      <c r="C77" s="117"/>
      <c r="D77" s="118"/>
      <c r="E77" s="119"/>
      <c r="F77" s="118"/>
      <c r="G77" s="119"/>
      <c r="H77" s="118"/>
      <c r="I77" s="119"/>
      <c r="J77" s="120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  <c r="HQ77" s="121"/>
      <c r="HR77" s="121"/>
      <c r="HS77" s="121"/>
      <c r="HT77" s="121"/>
      <c r="HU77" s="121"/>
      <c r="HV77" s="121"/>
      <c r="HW77" s="121"/>
      <c r="HX77" s="121"/>
      <c r="HY77" s="121"/>
      <c r="HZ77" s="121"/>
    </row>
    <row r="78" spans="1:234" s="122" customFormat="1" ht="18" customHeight="1">
      <c r="A78" s="121"/>
      <c r="B78" s="108">
        <v>31</v>
      </c>
      <c r="C78" s="117" t="s">
        <v>101</v>
      </c>
      <c r="D78" s="118">
        <v>4321</v>
      </c>
      <c r="E78" s="119">
        <v>460.16212219393657</v>
      </c>
      <c r="F78" s="118">
        <v>390</v>
      </c>
      <c r="G78" s="119">
        <v>682.40084615384615</v>
      </c>
      <c r="H78" s="118">
        <v>140792</v>
      </c>
      <c r="I78" s="119">
        <v>1246.9858323626327</v>
      </c>
      <c r="J78" s="120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</row>
    <row r="79" spans="1:234" s="122" customFormat="1" ht="18" hidden="1" customHeight="1">
      <c r="A79" s="121"/>
      <c r="B79" s="108"/>
      <c r="C79" s="117"/>
      <c r="D79" s="118"/>
      <c r="E79" s="119"/>
      <c r="F79" s="118"/>
      <c r="G79" s="119"/>
      <c r="H79" s="118"/>
      <c r="I79" s="119"/>
      <c r="J79" s="120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</row>
    <row r="80" spans="1:234" s="122" customFormat="1" ht="18" customHeight="1">
      <c r="A80" s="121"/>
      <c r="B80" s="108"/>
      <c r="C80" s="117" t="s">
        <v>102</v>
      </c>
      <c r="D80" s="118">
        <v>15841</v>
      </c>
      <c r="E80" s="119">
        <v>523.8781674136734</v>
      </c>
      <c r="F80" s="118">
        <v>2246</v>
      </c>
      <c r="G80" s="119">
        <v>793.69421193232427</v>
      </c>
      <c r="H80" s="118">
        <v>567907</v>
      </c>
      <c r="I80" s="119">
        <v>1347.1558030804338</v>
      </c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</row>
    <row r="81" spans="1:258" s="126" customFormat="1" ht="18" customHeight="1">
      <c r="A81" s="289"/>
      <c r="B81" s="108">
        <v>1</v>
      </c>
      <c r="C81" s="123" t="s">
        <v>186</v>
      </c>
      <c r="D81" s="124">
        <v>2037</v>
      </c>
      <c r="E81" s="125">
        <v>488.38482572410402</v>
      </c>
      <c r="F81" s="124">
        <v>157</v>
      </c>
      <c r="G81" s="125">
        <v>757.25840764331201</v>
      </c>
      <c r="H81" s="124">
        <v>79947</v>
      </c>
      <c r="I81" s="125">
        <v>1368.6380788522395</v>
      </c>
    </row>
    <row r="82" spans="1:258" s="126" customFormat="1" ht="18" customHeight="1">
      <c r="A82" s="289"/>
      <c r="B82" s="108">
        <v>20</v>
      </c>
      <c r="C82" s="123" t="s">
        <v>187</v>
      </c>
      <c r="D82" s="124">
        <v>4903</v>
      </c>
      <c r="E82" s="125">
        <v>511.00050785233537</v>
      </c>
      <c r="F82" s="124">
        <v>545</v>
      </c>
      <c r="G82" s="125">
        <v>779.90559633027533</v>
      </c>
      <c r="H82" s="124">
        <v>192383</v>
      </c>
      <c r="I82" s="125">
        <v>1319.4403784118133</v>
      </c>
    </row>
    <row r="83" spans="1:258" s="126" customFormat="1" ht="18" customHeight="1">
      <c r="A83" s="289"/>
      <c r="B83" s="108">
        <v>48</v>
      </c>
      <c r="C83" s="123" t="s">
        <v>188</v>
      </c>
      <c r="D83" s="124">
        <v>8901</v>
      </c>
      <c r="E83" s="125">
        <v>539.09433434445566</v>
      </c>
      <c r="F83" s="124">
        <v>1544</v>
      </c>
      <c r="G83" s="125">
        <v>802.26624352331612</v>
      </c>
      <c r="H83" s="124">
        <v>295577</v>
      </c>
      <c r="I83" s="125">
        <v>1359.3845388849602</v>
      </c>
    </row>
    <row r="84" spans="1:258" s="126" customFormat="1" ht="18" hidden="1" customHeight="1">
      <c r="A84" s="289"/>
      <c r="B84" s="108"/>
      <c r="C84" s="123"/>
      <c r="D84" s="124"/>
      <c r="E84" s="125"/>
      <c r="F84" s="124"/>
      <c r="G84" s="125"/>
      <c r="H84" s="124"/>
      <c r="I84" s="125"/>
    </row>
    <row r="85" spans="1:258" s="122" customFormat="1" ht="18" customHeight="1">
      <c r="A85" s="121"/>
      <c r="B85" s="108">
        <v>26</v>
      </c>
      <c r="C85" s="117" t="s">
        <v>103</v>
      </c>
      <c r="D85" s="118">
        <v>2056</v>
      </c>
      <c r="E85" s="119">
        <v>427.7142704280156</v>
      </c>
      <c r="F85" s="118">
        <v>167</v>
      </c>
      <c r="G85" s="119">
        <v>616.72395209580839</v>
      </c>
      <c r="H85" s="118">
        <v>71656</v>
      </c>
      <c r="I85" s="119">
        <v>1070.0431910796019</v>
      </c>
      <c r="J85" s="120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  <c r="GJ85" s="121"/>
      <c r="GK85" s="121"/>
      <c r="GL85" s="121"/>
      <c r="GM85" s="121"/>
      <c r="GN85" s="121"/>
      <c r="GO85" s="121"/>
      <c r="GP85" s="121"/>
      <c r="GQ85" s="121"/>
      <c r="GR85" s="121"/>
      <c r="GS85" s="121"/>
      <c r="GT85" s="121"/>
      <c r="GU85" s="121"/>
      <c r="GV85" s="121"/>
      <c r="GW85" s="121"/>
      <c r="GX85" s="121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1"/>
      <c r="HP85" s="121"/>
      <c r="HQ85" s="121"/>
      <c r="HR85" s="121"/>
      <c r="HS85" s="121"/>
      <c r="HT85" s="121"/>
      <c r="HU85" s="121"/>
      <c r="HV85" s="121"/>
      <c r="HW85" s="121"/>
      <c r="HX85" s="121"/>
      <c r="HY85" s="121"/>
      <c r="HZ85" s="121"/>
    </row>
    <row r="86" spans="1:258" s="122" customFormat="1" ht="18" hidden="1" customHeight="1">
      <c r="A86" s="121"/>
      <c r="B86" s="108"/>
      <c r="C86" s="117"/>
      <c r="D86" s="118"/>
      <c r="E86" s="119"/>
      <c r="F86" s="118"/>
      <c r="G86" s="119"/>
      <c r="H86" s="118"/>
      <c r="I86" s="119"/>
      <c r="J86" s="120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</row>
    <row r="87" spans="1:258" s="122" customFormat="1" ht="18" customHeight="1">
      <c r="A87" s="121"/>
      <c r="B87" s="108">
        <v>51</v>
      </c>
      <c r="C87" s="123" t="s">
        <v>104</v>
      </c>
      <c r="D87" s="124">
        <v>800</v>
      </c>
      <c r="E87" s="125">
        <v>365.091725</v>
      </c>
      <c r="F87" s="124">
        <v>45</v>
      </c>
      <c r="G87" s="125">
        <v>687.4324444444444</v>
      </c>
      <c r="H87" s="124">
        <v>8885</v>
      </c>
      <c r="I87" s="125">
        <v>1094.145142374789</v>
      </c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  <c r="IW87" s="121"/>
      <c r="IX87" s="121"/>
    </row>
    <row r="88" spans="1:258" s="122" customFormat="1" ht="18" customHeight="1">
      <c r="A88" s="121"/>
      <c r="B88" s="108">
        <v>52</v>
      </c>
      <c r="C88" s="123" t="s">
        <v>105</v>
      </c>
      <c r="D88" s="124">
        <v>801</v>
      </c>
      <c r="E88" s="125">
        <v>343.75868913857676</v>
      </c>
      <c r="F88" s="124">
        <v>28</v>
      </c>
      <c r="G88" s="125">
        <v>643.42785714285731</v>
      </c>
      <c r="H88" s="124">
        <v>8296</v>
      </c>
      <c r="I88" s="125">
        <v>1046.5330424300862</v>
      </c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  <c r="IW88" s="121"/>
      <c r="IX88" s="121"/>
    </row>
    <row r="89" spans="1:258" s="122" customFormat="1" ht="18" hidden="1" customHeight="1">
      <c r="A89" s="121"/>
      <c r="B89" s="108"/>
      <c r="C89" s="123"/>
      <c r="D89" s="124"/>
      <c r="E89" s="125"/>
      <c r="F89" s="124"/>
      <c r="G89" s="125"/>
      <c r="H89" s="124"/>
      <c r="I89" s="125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</row>
    <row r="90" spans="1:258" s="122" customFormat="1" ht="18" customHeight="1">
      <c r="A90" s="121"/>
      <c r="B90" s="402"/>
      <c r="C90" s="393" t="s">
        <v>45</v>
      </c>
      <c r="D90" s="400">
        <v>342215</v>
      </c>
      <c r="E90" s="401">
        <v>436.93163160586118</v>
      </c>
      <c r="F90" s="400">
        <v>44276</v>
      </c>
      <c r="G90" s="401">
        <v>633.75227640256549</v>
      </c>
      <c r="H90" s="400">
        <v>9923175</v>
      </c>
      <c r="I90" s="401">
        <v>1086.5225700111105</v>
      </c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</row>
    <row r="91" spans="1:258" ht="18" customHeight="1">
      <c r="B91" s="320"/>
      <c r="C91" s="328"/>
      <c r="D91" s="328"/>
      <c r="E91" s="328"/>
      <c r="F91" s="328"/>
      <c r="G91" s="328"/>
      <c r="H91" s="328"/>
      <c r="I91" s="328"/>
    </row>
    <row r="92" spans="1:258" ht="18" customHeight="1">
      <c r="B92" s="394"/>
      <c r="C92" s="328"/>
      <c r="D92" s="328"/>
      <c r="E92" s="328"/>
      <c r="F92" s="328"/>
      <c r="G92" s="328"/>
      <c r="H92" s="328"/>
      <c r="I92" s="328"/>
    </row>
    <row r="93" spans="1:258" ht="18" customHeight="1">
      <c r="B93" s="131"/>
    </row>
    <row r="94" spans="1:258" ht="18" customHeight="1">
      <c r="B94" s="131"/>
    </row>
    <row r="95" spans="1:258" ht="18" customHeight="1">
      <c r="B95" s="131"/>
    </row>
    <row r="96" spans="1:258" ht="18" customHeight="1">
      <c r="B96" s="131"/>
    </row>
    <row r="97" spans="2:4" ht="18" customHeight="1">
      <c r="B97" s="131"/>
    </row>
    <row r="98" spans="2:4" ht="28.5">
      <c r="B98" s="131"/>
    </row>
    <row r="99" spans="2:4" ht="28.5">
      <c r="B99" s="131"/>
    </row>
    <row r="100" spans="2:4" ht="28.5">
      <c r="B100" s="135"/>
    </row>
    <row r="101" spans="2:4" ht="28.5">
      <c r="B101" s="135"/>
    </row>
    <row r="102" spans="2:4" ht="28.5">
      <c r="B102" s="135"/>
      <c r="D102" s="133"/>
    </row>
    <row r="103" spans="2:4" ht="28.5">
      <c r="B103" s="135"/>
      <c r="D103" s="133"/>
    </row>
    <row r="104" spans="2:4" ht="28.5">
      <c r="B104" s="135"/>
      <c r="D104" s="133"/>
    </row>
    <row r="105" spans="2:4" ht="28.5">
      <c r="B105" s="135"/>
      <c r="D105" s="133"/>
    </row>
    <row r="106" spans="2:4" ht="28.5">
      <c r="B106" s="135"/>
      <c r="D106" s="133"/>
    </row>
    <row r="107" spans="2:4" ht="28.5">
      <c r="B107" s="135"/>
      <c r="D107" s="133"/>
    </row>
    <row r="108" spans="2:4">
      <c r="B108" s="136"/>
      <c r="D108" s="133"/>
    </row>
    <row r="109" spans="2:4">
      <c r="B109" s="136"/>
      <c r="D109" s="133"/>
    </row>
    <row r="110" spans="2:4">
      <c r="B110" s="136"/>
      <c r="D110" s="133"/>
    </row>
    <row r="111" spans="2:4">
      <c r="B111" s="136"/>
      <c r="D111" s="133"/>
    </row>
    <row r="112" spans="2:4">
      <c r="B112" s="136"/>
      <c r="D112" s="133"/>
    </row>
    <row r="113" spans="2:4">
      <c r="B113" s="136"/>
      <c r="D113" s="133"/>
    </row>
    <row r="114" spans="2:4">
      <c r="B114" s="136"/>
      <c r="D114" s="133"/>
    </row>
    <row r="115" spans="2:4">
      <c r="B115" s="136"/>
      <c r="D115" s="133"/>
    </row>
    <row r="116" spans="2:4">
      <c r="B116" s="136"/>
      <c r="D116" s="133"/>
    </row>
    <row r="117" spans="2:4">
      <c r="B117" s="136"/>
      <c r="D117" s="133"/>
    </row>
    <row r="118" spans="2:4">
      <c r="B118" s="136"/>
      <c r="D118" s="133"/>
    </row>
    <row r="119" spans="2:4">
      <c r="B119" s="136"/>
      <c r="D119" s="133"/>
    </row>
    <row r="120" spans="2:4">
      <c r="B120" s="136"/>
      <c r="D120" s="133"/>
    </row>
    <row r="121" spans="2:4">
      <c r="B121" s="136"/>
    </row>
    <row r="122" spans="2:4">
      <c r="B122" s="136"/>
    </row>
    <row r="123" spans="2:4">
      <c r="B123" s="136"/>
    </row>
    <row r="124" spans="2:4">
      <c r="B124" s="136"/>
    </row>
    <row r="125" spans="2:4">
      <c r="B125" s="136"/>
    </row>
    <row r="126" spans="2:4">
      <c r="B126" s="136"/>
    </row>
    <row r="127" spans="2:4" ht="15.2" customHeight="1">
      <c r="B127" s="136"/>
    </row>
    <row r="128" spans="2:4">
      <c r="B128" s="136"/>
    </row>
    <row r="129" spans="2:2">
      <c r="B129" s="136"/>
    </row>
    <row r="130" spans="2:2">
      <c r="B130" s="136"/>
    </row>
    <row r="131" spans="2:2">
      <c r="B131" s="136"/>
    </row>
    <row r="132" spans="2:2">
      <c r="B132" s="136"/>
    </row>
    <row r="133" spans="2:2">
      <c r="B133" s="136"/>
    </row>
    <row r="134" spans="2:2">
      <c r="B134" s="136"/>
    </row>
    <row r="135" spans="2:2">
      <c r="B135" s="136"/>
    </row>
    <row r="136" spans="2:2">
      <c r="B136" s="136"/>
    </row>
    <row r="137" spans="2:2">
      <c r="B137" s="136"/>
    </row>
    <row r="138" spans="2:2">
      <c r="B138" s="136"/>
    </row>
    <row r="139" spans="2:2">
      <c r="B139" s="136"/>
    </row>
  </sheetData>
  <mergeCells count="2">
    <mergeCell ref="C7:C8"/>
    <mergeCell ref="B7:B8"/>
  </mergeCells>
  <hyperlinks>
    <hyperlink ref="K5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Q29" sqref="Q29"/>
      <selection pane="bottomLeft" activeCell="Q29" sqref="Q29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8.7109375" style="112" customWidth="1"/>
    <col min="10" max="16384" width="11.42578125" style="143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142" customFormat="1" ht="18.75">
      <c r="A3" s="291"/>
      <c r="B3" s="8"/>
      <c r="C3" s="103" t="s">
        <v>109</v>
      </c>
      <c r="D3" s="137"/>
      <c r="E3" s="138"/>
      <c r="F3" s="137"/>
      <c r="G3" s="137"/>
      <c r="H3" s="137"/>
      <c r="I3" s="137"/>
    </row>
    <row r="4" spans="1:255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55" s="142" customFormat="1" ht="18.75">
      <c r="A5" s="291"/>
      <c r="B5" s="8"/>
      <c r="C5" s="107" t="str">
        <f>'Número pensiones (IP-J-V)'!$C$5</f>
        <v>1 de  Marzo de 2022</v>
      </c>
      <c r="D5" s="137"/>
      <c r="E5" s="138"/>
      <c r="F5" s="137"/>
      <c r="G5" s="137"/>
      <c r="H5" s="137"/>
      <c r="I5" s="137"/>
      <c r="K5" s="9" t="s">
        <v>177</v>
      </c>
    </row>
    <row r="6" spans="1:255" ht="2.4500000000000002" customHeight="1">
      <c r="C6" s="109"/>
      <c r="D6" s="110"/>
      <c r="E6" s="111"/>
      <c r="F6" s="110"/>
      <c r="G6" s="110"/>
      <c r="H6" s="110"/>
      <c r="I6" s="110"/>
    </row>
    <row r="7" spans="1:255" ht="69" customHeight="1">
      <c r="B7" s="324" t="s">
        <v>166</v>
      </c>
      <c r="C7" s="325" t="s">
        <v>47</v>
      </c>
      <c r="D7" s="324" t="s">
        <v>110</v>
      </c>
      <c r="E7" s="326" t="s">
        <v>111</v>
      </c>
      <c r="F7" s="324" t="s">
        <v>112</v>
      </c>
      <c r="G7" s="324" t="s">
        <v>113</v>
      </c>
      <c r="H7" s="324" t="s">
        <v>114</v>
      </c>
      <c r="I7" s="324" t="s">
        <v>112</v>
      </c>
    </row>
    <row r="8" spans="1:255" ht="29.25" hidden="1" customHeight="1">
      <c r="B8" s="144"/>
      <c r="C8" s="115"/>
      <c r="D8" s="115"/>
      <c r="E8" s="116"/>
      <c r="F8" s="115"/>
      <c r="G8" s="115"/>
      <c r="H8" s="115"/>
      <c r="I8" s="115"/>
    </row>
    <row r="9" spans="1:255" s="148" customFormat="1" ht="18" customHeight="1">
      <c r="A9" s="12"/>
      <c r="B9" s="145"/>
      <c r="C9" s="146" t="s">
        <v>52</v>
      </c>
      <c r="D9" s="147">
        <v>1610425</v>
      </c>
      <c r="E9" s="281">
        <v>0.16228928745084109</v>
      </c>
      <c r="F9" s="281">
        <v>1.3727663747775676E-2</v>
      </c>
      <c r="G9" s="192">
        <v>971.82348340344936</v>
      </c>
      <c r="H9" s="281">
        <v>0.89443469489410765</v>
      </c>
      <c r="I9" s="281">
        <v>5.3413584558102523E-2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151" customFormat="1" ht="18" customHeight="1">
      <c r="B10" s="145">
        <v>4</v>
      </c>
      <c r="C10" s="149" t="s">
        <v>53</v>
      </c>
      <c r="D10" s="150">
        <v>110220</v>
      </c>
      <c r="E10" s="282">
        <v>1.1107332078694571E-2</v>
      </c>
      <c r="F10" s="282">
        <v>1.5122768885041271E-2</v>
      </c>
      <c r="G10" s="193">
        <v>881.08145400108833</v>
      </c>
      <c r="H10" s="282">
        <v>0.81091868528058153</v>
      </c>
      <c r="I10" s="282">
        <v>5.2897927586019078E-2</v>
      </c>
    </row>
    <row r="11" spans="1:255" s="152" customFormat="1" ht="18" customHeight="1">
      <c r="B11" s="145">
        <v>11</v>
      </c>
      <c r="C11" s="149" t="s">
        <v>54</v>
      </c>
      <c r="D11" s="150">
        <v>225853</v>
      </c>
      <c r="E11" s="282">
        <v>2.2760154889941979E-2</v>
      </c>
      <c r="F11" s="282">
        <v>1.3530008346870792E-2</v>
      </c>
      <c r="G11" s="193">
        <v>1077.1023246536463</v>
      </c>
      <c r="H11" s="282">
        <v>0.99132991286378169</v>
      </c>
      <c r="I11" s="282">
        <v>5.1000003842187613E-2</v>
      </c>
    </row>
    <row r="12" spans="1:255" s="152" customFormat="1" ht="18" customHeight="1">
      <c r="B12" s="145">
        <v>14</v>
      </c>
      <c r="C12" s="149" t="s">
        <v>55</v>
      </c>
      <c r="D12" s="150">
        <v>174623</v>
      </c>
      <c r="E12" s="282">
        <v>1.7597492737959373E-2</v>
      </c>
      <c r="F12" s="282">
        <v>9.2473255000780075E-3</v>
      </c>
      <c r="G12" s="193">
        <v>900.84460288736307</v>
      </c>
      <c r="H12" s="282">
        <v>0.82910804409534844</v>
      </c>
      <c r="I12" s="282">
        <v>5.5832185420698011E-2</v>
      </c>
    </row>
    <row r="13" spans="1:255" s="152" customFormat="1" ht="18" customHeight="1">
      <c r="B13" s="145">
        <v>18</v>
      </c>
      <c r="C13" s="149" t="s">
        <v>56</v>
      </c>
      <c r="D13" s="150">
        <v>191372</v>
      </c>
      <c r="E13" s="282">
        <v>1.9285359776482828E-2</v>
      </c>
      <c r="F13" s="282">
        <v>1.2111147544451528E-2</v>
      </c>
      <c r="G13" s="193">
        <v>923.53705850385529</v>
      </c>
      <c r="H13" s="282">
        <v>0.8499934414564545</v>
      </c>
      <c r="I13" s="282">
        <v>5.6601798928816782E-2</v>
      </c>
    </row>
    <row r="14" spans="1:255" s="152" customFormat="1" ht="18" customHeight="1">
      <c r="B14" s="145">
        <v>21</v>
      </c>
      <c r="C14" s="149" t="s">
        <v>57</v>
      </c>
      <c r="D14" s="150">
        <v>100282</v>
      </c>
      <c r="E14" s="282">
        <v>1.0105838101212565E-2</v>
      </c>
      <c r="F14" s="282">
        <v>1.3604754588825152E-2</v>
      </c>
      <c r="G14" s="193">
        <v>986.75693893221091</v>
      </c>
      <c r="H14" s="282">
        <v>0.90817896118082542</v>
      </c>
      <c r="I14" s="282">
        <v>5.0694648532757736E-2</v>
      </c>
    </row>
    <row r="15" spans="1:255" s="152" customFormat="1" ht="18" customHeight="1">
      <c r="B15" s="145">
        <v>23</v>
      </c>
      <c r="C15" s="149" t="s">
        <v>58</v>
      </c>
      <c r="D15" s="150">
        <v>144496</v>
      </c>
      <c r="E15" s="282">
        <v>1.4561468481609968E-2</v>
      </c>
      <c r="F15" s="282">
        <v>1.2103552616832935E-2</v>
      </c>
      <c r="G15" s="193">
        <v>893.00036513121438</v>
      </c>
      <c r="H15" s="282">
        <v>0.82188846304599339</v>
      </c>
      <c r="I15" s="282">
        <v>5.5509492878202726E-2</v>
      </c>
    </row>
    <row r="16" spans="1:255" s="152" customFormat="1" ht="18" customHeight="1">
      <c r="B16" s="145">
        <v>29</v>
      </c>
      <c r="C16" s="149" t="s">
        <v>59</v>
      </c>
      <c r="D16" s="150">
        <v>276618</v>
      </c>
      <c r="E16" s="282">
        <v>2.787595703995949E-2</v>
      </c>
      <c r="F16" s="282">
        <v>1.741932161746651E-2</v>
      </c>
      <c r="G16" s="193">
        <v>988.5947944457705</v>
      </c>
      <c r="H16" s="282">
        <v>0.90987046356125068</v>
      </c>
      <c r="I16" s="282">
        <v>5.3924827608650139E-2</v>
      </c>
    </row>
    <row r="17" spans="1:457" s="152" customFormat="1" ht="18" customHeight="1">
      <c r="B17" s="145">
        <v>41</v>
      </c>
      <c r="C17" s="149" t="s">
        <v>60</v>
      </c>
      <c r="D17" s="150">
        <v>386961</v>
      </c>
      <c r="E17" s="282">
        <v>3.8995684344980311E-2</v>
      </c>
      <c r="F17" s="282">
        <v>1.428796099709051E-2</v>
      </c>
      <c r="G17" s="193">
        <v>1005.7082446551465</v>
      </c>
      <c r="H17" s="282">
        <v>0.92562112597887625</v>
      </c>
      <c r="I17" s="282">
        <v>5.2017633725889523E-2</v>
      </c>
    </row>
    <row r="18" spans="1:457" s="152" customFormat="1" ht="18" hidden="1" customHeight="1">
      <c r="B18" s="145"/>
      <c r="C18" s="149"/>
      <c r="D18" s="150"/>
      <c r="E18" s="282"/>
      <c r="F18" s="282"/>
      <c r="G18" s="193"/>
      <c r="H18" s="282"/>
      <c r="I18" s="282"/>
    </row>
    <row r="19" spans="1:457" s="153" customFormat="1" ht="18" customHeight="1">
      <c r="A19" s="12"/>
      <c r="B19" s="145"/>
      <c r="C19" s="146" t="s">
        <v>61</v>
      </c>
      <c r="D19" s="147">
        <v>306852</v>
      </c>
      <c r="E19" s="281">
        <v>3.0922764135470755E-2</v>
      </c>
      <c r="F19" s="281">
        <v>8.5057713038676486E-3</v>
      </c>
      <c r="G19" s="192">
        <v>1148.3301775448749</v>
      </c>
      <c r="H19" s="281">
        <v>1.0568857097309377</v>
      </c>
      <c r="I19" s="281">
        <v>5.6128470534448249E-2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151" customFormat="1" ht="18" customHeight="1">
      <c r="B20" s="145">
        <v>22</v>
      </c>
      <c r="C20" s="149" t="s">
        <v>62</v>
      </c>
      <c r="D20" s="150">
        <v>53714</v>
      </c>
      <c r="E20" s="282">
        <v>5.4129852592542209E-3</v>
      </c>
      <c r="F20" s="282">
        <v>6.8606133313338091E-3</v>
      </c>
      <c r="G20" s="193">
        <v>1040.4934635290615</v>
      </c>
      <c r="H20" s="282">
        <v>0.95763630894333074</v>
      </c>
      <c r="I20" s="282">
        <v>5.3922060016035278E-2</v>
      </c>
    </row>
    <row r="21" spans="1:457" s="152" customFormat="1" ht="18" customHeight="1">
      <c r="B21" s="145">
        <v>40</v>
      </c>
      <c r="C21" s="149" t="s">
        <v>63</v>
      </c>
      <c r="D21" s="150">
        <v>35841</v>
      </c>
      <c r="E21" s="282">
        <v>3.6118480224323363E-3</v>
      </c>
      <c r="F21" s="282">
        <v>1.4249790444258448E-3</v>
      </c>
      <c r="G21" s="193">
        <v>1048.2457495605595</v>
      </c>
      <c r="H21" s="282">
        <v>0.96477126061894913</v>
      </c>
      <c r="I21" s="282">
        <v>5.8460192070760364E-2</v>
      </c>
    </row>
    <row r="22" spans="1:457" s="152" customFormat="1" ht="18" customHeight="1">
      <c r="B22" s="145">
        <v>50</v>
      </c>
      <c r="C22" s="152" t="s">
        <v>64</v>
      </c>
      <c r="D22" s="154">
        <v>217297</v>
      </c>
      <c r="E22" s="283">
        <v>2.1897930853784196E-2</v>
      </c>
      <c r="F22" s="283">
        <v>1.009176017775637E-2</v>
      </c>
      <c r="G22" s="194">
        <v>1191.4944515110653</v>
      </c>
      <c r="H22" s="283">
        <v>1.096612702209105</v>
      </c>
      <c r="I22" s="283">
        <v>5.6064295132634889E-2</v>
      </c>
    </row>
    <row r="23" spans="1:457" s="152" customFormat="1" ht="18" hidden="1" customHeight="1">
      <c r="B23" s="145"/>
      <c r="D23" s="154"/>
      <c r="E23" s="283"/>
      <c r="F23" s="283"/>
      <c r="G23" s="194"/>
      <c r="H23" s="283"/>
      <c r="I23" s="283"/>
    </row>
    <row r="24" spans="1:457" s="148" customFormat="1" ht="18" customHeight="1">
      <c r="A24" s="12"/>
      <c r="B24" s="145">
        <v>33</v>
      </c>
      <c r="C24" s="146" t="s">
        <v>65</v>
      </c>
      <c r="D24" s="147">
        <v>300058</v>
      </c>
      <c r="E24" s="281">
        <v>3.0238104235791468E-2</v>
      </c>
      <c r="F24" s="281">
        <v>-6.6649337838842193E-5</v>
      </c>
      <c r="G24" s="192">
        <v>1275.8662196975258</v>
      </c>
      <c r="H24" s="281">
        <v>1.1742657307933135</v>
      </c>
      <c r="I24" s="281">
        <v>5.2012400782945445E-2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148" customFormat="1" ht="18" hidden="1" customHeight="1">
      <c r="A25" s="12"/>
      <c r="B25" s="145"/>
      <c r="C25" s="146"/>
      <c r="D25" s="147"/>
      <c r="E25" s="281"/>
      <c r="F25" s="281"/>
      <c r="G25" s="192"/>
      <c r="H25" s="281"/>
      <c r="I25" s="28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148" customFormat="1" ht="18" customHeight="1">
      <c r="A26" s="12"/>
      <c r="B26" s="145">
        <v>7</v>
      </c>
      <c r="C26" s="146" t="s">
        <v>182</v>
      </c>
      <c r="D26" s="147">
        <v>200837</v>
      </c>
      <c r="E26" s="281">
        <v>2.0239187558417544E-2</v>
      </c>
      <c r="F26" s="281">
        <v>1.6535911322569152E-2</v>
      </c>
      <c r="G26" s="192">
        <v>1012.4308800171281</v>
      </c>
      <c r="H26" s="281">
        <v>0.93180842070015646</v>
      </c>
      <c r="I26" s="281">
        <v>5.6682210732357685E-2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148" customFormat="1" ht="18" hidden="1" customHeight="1">
      <c r="A27" s="12"/>
      <c r="B27" s="145"/>
      <c r="C27" s="146"/>
      <c r="D27" s="147"/>
      <c r="E27" s="281"/>
      <c r="F27" s="281"/>
      <c r="G27" s="192"/>
      <c r="H27" s="281"/>
      <c r="I27" s="28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148" customFormat="1" ht="18" customHeight="1">
      <c r="A28" s="12"/>
      <c r="B28" s="145"/>
      <c r="C28" s="146" t="s">
        <v>66</v>
      </c>
      <c r="D28" s="147">
        <v>345099</v>
      </c>
      <c r="E28" s="281">
        <v>3.4777074877748303E-2</v>
      </c>
      <c r="F28" s="281">
        <v>2.5015073794764753E-2</v>
      </c>
      <c r="G28" s="192">
        <v>991.46353414527448</v>
      </c>
      <c r="H28" s="281">
        <v>0.91251075818437533</v>
      </c>
      <c r="I28" s="281">
        <v>5.2117126054709306E-2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151" customFormat="1" ht="18" customHeight="1">
      <c r="B29" s="145">
        <v>35</v>
      </c>
      <c r="C29" s="149" t="s">
        <v>67</v>
      </c>
      <c r="D29" s="150">
        <v>181463</v>
      </c>
      <c r="E29" s="282">
        <v>1.8286788250736281E-2</v>
      </c>
      <c r="F29" s="282">
        <v>2.5643489368436523E-2</v>
      </c>
      <c r="G29" s="193">
        <v>1005.7834899676521</v>
      </c>
      <c r="H29" s="282">
        <v>0.92569037931477782</v>
      </c>
      <c r="I29" s="282">
        <v>5.2794703908513485E-2</v>
      </c>
    </row>
    <row r="30" spans="1:457" s="152" customFormat="1" ht="18" customHeight="1">
      <c r="B30" s="145">
        <v>38</v>
      </c>
      <c r="C30" s="149" t="s">
        <v>68</v>
      </c>
      <c r="D30" s="150">
        <v>163636</v>
      </c>
      <c r="E30" s="282">
        <v>1.6490286627012019E-2</v>
      </c>
      <c r="F30" s="282">
        <v>2.4319096594074496E-2</v>
      </c>
      <c r="G30" s="193">
        <v>975.58351909115368</v>
      </c>
      <c r="H30" s="282">
        <v>0.89789530932723982</v>
      </c>
      <c r="I30" s="282">
        <v>5.1322455490534047E-2</v>
      </c>
    </row>
    <row r="31" spans="1:457" s="152" customFormat="1" ht="18" hidden="1" customHeight="1">
      <c r="B31" s="145"/>
      <c r="C31" s="149"/>
      <c r="D31" s="150"/>
      <c r="E31" s="282"/>
      <c r="F31" s="282"/>
      <c r="G31" s="193"/>
      <c r="H31" s="282"/>
      <c r="I31" s="282"/>
    </row>
    <row r="32" spans="1:457" s="152" customFormat="1" ht="18" customHeight="1">
      <c r="B32" s="145">
        <v>39</v>
      </c>
      <c r="C32" s="146" t="s">
        <v>69</v>
      </c>
      <c r="D32" s="147">
        <v>143616</v>
      </c>
      <c r="E32" s="281">
        <v>1.4472787187568495E-2</v>
      </c>
      <c r="F32" s="281">
        <v>8.107482047718273E-3</v>
      </c>
      <c r="G32" s="192">
        <v>1147.857552918895</v>
      </c>
      <c r="H32" s="281">
        <v>1.0564507214122181</v>
      </c>
      <c r="I32" s="281">
        <v>5.4425741097649416E-2</v>
      </c>
    </row>
    <row r="33" spans="1:255" s="152" customFormat="1" ht="18" hidden="1" customHeight="1">
      <c r="B33" s="145"/>
      <c r="C33" s="146"/>
      <c r="D33" s="147"/>
      <c r="E33" s="281"/>
      <c r="F33" s="281"/>
      <c r="G33" s="192"/>
      <c r="H33" s="281"/>
      <c r="I33" s="281"/>
    </row>
    <row r="34" spans="1:255" s="148" customFormat="1" ht="18" customHeight="1">
      <c r="A34" s="12"/>
      <c r="B34" s="145"/>
      <c r="C34" s="146" t="s">
        <v>70</v>
      </c>
      <c r="D34" s="147">
        <v>616785</v>
      </c>
      <c r="E34" s="281">
        <v>6.2156013574284442E-2</v>
      </c>
      <c r="F34" s="281">
        <v>7.6177624721869286E-3</v>
      </c>
      <c r="G34" s="192">
        <v>1081.4965504024904</v>
      </c>
      <c r="H34" s="281">
        <v>0.99537421518213953</v>
      </c>
      <c r="I34" s="281">
        <v>5.6511995756919342E-2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156" customFormat="1" ht="18" customHeight="1">
      <c r="A35" s="292"/>
      <c r="B35" s="155">
        <v>5</v>
      </c>
      <c r="C35" s="149" t="s">
        <v>71</v>
      </c>
      <c r="D35" s="150">
        <v>38870</v>
      </c>
      <c r="E35" s="282">
        <v>3.9170930674909997E-3</v>
      </c>
      <c r="F35" s="282">
        <v>3.2780115117569952E-3</v>
      </c>
      <c r="G35" s="193">
        <v>945.54993902752733</v>
      </c>
      <c r="H35" s="282">
        <v>0.87025338002675678</v>
      </c>
      <c r="I35" s="282">
        <v>5.324272384788209E-2</v>
      </c>
    </row>
    <row r="36" spans="1:255" s="152" customFormat="1" ht="18" customHeight="1">
      <c r="B36" s="145">
        <v>9</v>
      </c>
      <c r="C36" s="149" t="s">
        <v>72</v>
      </c>
      <c r="D36" s="150">
        <v>91302</v>
      </c>
      <c r="E36" s="282">
        <v>9.2008858051984364E-3</v>
      </c>
      <c r="F36" s="282">
        <v>8.1711976325611335E-3</v>
      </c>
      <c r="G36" s="193">
        <v>1161.4930513022714</v>
      </c>
      <c r="H36" s="282">
        <v>1.0690003901993441</v>
      </c>
      <c r="I36" s="282">
        <v>5.8177518210066337E-2</v>
      </c>
    </row>
    <row r="37" spans="1:255" s="152" customFormat="1" ht="18" customHeight="1">
      <c r="B37" s="145">
        <v>24</v>
      </c>
      <c r="C37" s="149" t="s">
        <v>73</v>
      </c>
      <c r="D37" s="150">
        <v>140345</v>
      </c>
      <c r="E37" s="282">
        <v>1.4143154786648427E-2</v>
      </c>
      <c r="F37" s="282">
        <v>-7.8372139416860165E-5</v>
      </c>
      <c r="G37" s="193">
        <v>1077.440916099612</v>
      </c>
      <c r="H37" s="282">
        <v>0.99164154140727545</v>
      </c>
      <c r="I37" s="282">
        <v>5.7802410686679462E-2</v>
      </c>
    </row>
    <row r="38" spans="1:255" s="152" customFormat="1" ht="18" customHeight="1">
      <c r="B38" s="145">
        <v>34</v>
      </c>
      <c r="C38" s="152" t="s">
        <v>74</v>
      </c>
      <c r="D38" s="154">
        <v>42749</v>
      </c>
      <c r="E38" s="283">
        <v>4.3079961806579041E-3</v>
      </c>
      <c r="F38" s="283">
        <v>9.9461349461349435E-3</v>
      </c>
      <c r="G38" s="194">
        <v>1108.4412919600456</v>
      </c>
      <c r="H38" s="283">
        <v>1.0201732780835939</v>
      </c>
      <c r="I38" s="283">
        <v>5.7594697681048634E-2</v>
      </c>
    </row>
    <row r="39" spans="1:255" s="152" customFormat="1" ht="18" customHeight="1">
      <c r="B39" s="145">
        <v>37</v>
      </c>
      <c r="C39" s="152" t="s">
        <v>75</v>
      </c>
      <c r="D39" s="154">
        <v>81059</v>
      </c>
      <c r="E39" s="283">
        <v>8.1686556973952391E-3</v>
      </c>
      <c r="F39" s="283">
        <v>9.7915862120514507E-3</v>
      </c>
      <c r="G39" s="194">
        <v>1006.2417983197432</v>
      </c>
      <c r="H39" s="283">
        <v>0.92611219140109868</v>
      </c>
      <c r="I39" s="283">
        <v>5.5878446385824398E-2</v>
      </c>
    </row>
    <row r="40" spans="1:255" s="152" customFormat="1" ht="18" customHeight="1">
      <c r="B40" s="145">
        <v>40</v>
      </c>
      <c r="C40" s="149" t="s">
        <v>76</v>
      </c>
      <c r="D40" s="150">
        <v>34222</v>
      </c>
      <c r="E40" s="282">
        <v>3.44869459623558E-3</v>
      </c>
      <c r="F40" s="282">
        <v>1.7724379944090929E-2</v>
      </c>
      <c r="G40" s="193">
        <v>1031.5369116357901</v>
      </c>
      <c r="H40" s="282">
        <v>0.949392990175291</v>
      </c>
      <c r="I40" s="282">
        <v>6.3773878944540119E-2</v>
      </c>
    </row>
    <row r="41" spans="1:255" s="152" customFormat="1" ht="18" customHeight="1">
      <c r="B41" s="145">
        <v>42</v>
      </c>
      <c r="C41" s="149" t="s">
        <v>77</v>
      </c>
      <c r="D41" s="150">
        <v>22420</v>
      </c>
      <c r="E41" s="282">
        <v>2.2593575141020895E-3</v>
      </c>
      <c r="F41" s="282">
        <v>9.0009000900090896E-3</v>
      </c>
      <c r="G41" s="193">
        <v>1031.7772863514715</v>
      </c>
      <c r="H41" s="282">
        <v>0.94961422323783007</v>
      </c>
      <c r="I41" s="282">
        <v>6.1418398263687113E-2</v>
      </c>
    </row>
    <row r="42" spans="1:255" s="152" customFormat="1" ht="18" customHeight="1">
      <c r="B42" s="145">
        <v>47</v>
      </c>
      <c r="C42" s="149" t="s">
        <v>78</v>
      </c>
      <c r="D42" s="150">
        <v>117808</v>
      </c>
      <c r="E42" s="282">
        <v>1.1872006691406731E-2</v>
      </c>
      <c r="F42" s="282">
        <v>1.526237320854551E-2</v>
      </c>
      <c r="G42" s="193">
        <v>1202.7517060810812</v>
      </c>
      <c r="H42" s="282">
        <v>1.1069735128178535</v>
      </c>
      <c r="I42" s="282">
        <v>5.0214009644551583E-2</v>
      </c>
    </row>
    <row r="43" spans="1:255" s="152" customFormat="1" ht="18" customHeight="1">
      <c r="B43" s="145">
        <v>49</v>
      </c>
      <c r="C43" s="149" t="s">
        <v>79</v>
      </c>
      <c r="D43" s="150">
        <v>48010</v>
      </c>
      <c r="E43" s="282">
        <v>4.8381692351490329E-3</v>
      </c>
      <c r="F43" s="282">
        <v>6.8782958500945846E-4</v>
      </c>
      <c r="G43" s="193">
        <v>915.64368069152363</v>
      </c>
      <c r="H43" s="282">
        <v>0.84272863349921989</v>
      </c>
      <c r="I43" s="282">
        <v>5.8791182924179175E-2</v>
      </c>
    </row>
    <row r="44" spans="1:255" s="152" customFormat="1" ht="18" hidden="1" customHeight="1">
      <c r="B44" s="145"/>
      <c r="C44" s="149"/>
      <c r="D44" s="150"/>
      <c r="E44" s="282"/>
      <c r="F44" s="282"/>
      <c r="G44" s="193"/>
      <c r="H44" s="282"/>
      <c r="I44" s="282"/>
    </row>
    <row r="45" spans="1:255" s="148" customFormat="1" ht="18" customHeight="1">
      <c r="A45" s="12"/>
      <c r="B45" s="145"/>
      <c r="C45" s="146" t="s">
        <v>80</v>
      </c>
      <c r="D45" s="147">
        <v>380393</v>
      </c>
      <c r="E45" s="281">
        <v>3.8333799413998039E-2</v>
      </c>
      <c r="F45" s="281">
        <v>1.2596463300688754E-2</v>
      </c>
      <c r="G45" s="192">
        <v>1004.4232644659603</v>
      </c>
      <c r="H45" s="281">
        <v>0.92443847204728513</v>
      </c>
      <c r="I45" s="281">
        <v>5.4354410963374455E-2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151" customFormat="1" ht="18" customHeight="1">
      <c r="B46" s="145">
        <v>2</v>
      </c>
      <c r="C46" s="149" t="s">
        <v>81</v>
      </c>
      <c r="D46" s="150">
        <v>73348</v>
      </c>
      <c r="E46" s="282">
        <v>7.3915858583568266E-3</v>
      </c>
      <c r="F46" s="282">
        <v>7.9289826991522094E-3</v>
      </c>
      <c r="G46" s="193">
        <v>968.67986543600387</v>
      </c>
      <c r="H46" s="282">
        <v>0.89154141126226072</v>
      </c>
      <c r="I46" s="282">
        <v>5.6889272663491308E-2</v>
      </c>
    </row>
    <row r="47" spans="1:255" s="152" customFormat="1" ht="18" customHeight="1">
      <c r="B47" s="145">
        <v>13</v>
      </c>
      <c r="C47" s="149" t="s">
        <v>82</v>
      </c>
      <c r="D47" s="150">
        <v>100300</v>
      </c>
      <c r="E47" s="282">
        <v>1.0107652036772505E-2</v>
      </c>
      <c r="F47" s="282">
        <v>8.9528216477214873E-3</v>
      </c>
      <c r="G47" s="193">
        <v>1009.5620133599199</v>
      </c>
      <c r="H47" s="282">
        <v>0.9291680092292941</v>
      </c>
      <c r="I47" s="282">
        <v>5.2585662090989027E-2</v>
      </c>
    </row>
    <row r="48" spans="1:255" s="156" customFormat="1" ht="18" customHeight="1">
      <c r="A48" s="292"/>
      <c r="B48" s="155">
        <v>16</v>
      </c>
      <c r="C48" s="152" t="s">
        <v>83</v>
      </c>
      <c r="D48" s="150">
        <v>44587</v>
      </c>
      <c r="E48" s="282">
        <v>4.493219156167255E-3</v>
      </c>
      <c r="F48" s="282">
        <v>4.5737202595530491E-3</v>
      </c>
      <c r="G48" s="193">
        <v>922.26606185659466</v>
      </c>
      <c r="H48" s="282">
        <v>0.8488236575215955</v>
      </c>
      <c r="I48" s="282">
        <v>5.5198652452196129E-2</v>
      </c>
    </row>
    <row r="49" spans="1:255" s="152" customFormat="1" ht="18" customHeight="1">
      <c r="B49" s="145">
        <v>19</v>
      </c>
      <c r="C49" s="152" t="s">
        <v>84</v>
      </c>
      <c r="D49" s="154">
        <v>42946</v>
      </c>
      <c r="E49" s="283">
        <v>4.3278486976194618E-3</v>
      </c>
      <c r="F49" s="283">
        <v>1.9247656342707975E-2</v>
      </c>
      <c r="G49" s="194">
        <v>1148.6286259488661</v>
      </c>
      <c r="H49" s="283">
        <v>1.0571603919255175</v>
      </c>
      <c r="I49" s="283">
        <v>5.6076143662836753E-2</v>
      </c>
    </row>
    <row r="50" spans="1:255" s="152" customFormat="1" ht="18" customHeight="1">
      <c r="B50" s="145">
        <v>45</v>
      </c>
      <c r="C50" s="149" t="s">
        <v>85</v>
      </c>
      <c r="D50" s="150">
        <v>119212</v>
      </c>
      <c r="E50" s="282">
        <v>1.2013493665081993E-2</v>
      </c>
      <c r="F50" s="282">
        <v>1.9245731483144013E-2</v>
      </c>
      <c r="G50" s="193">
        <v>1000.8698474985744</v>
      </c>
      <c r="H50" s="282">
        <v>0.92116802275753895</v>
      </c>
      <c r="I50" s="282">
        <v>5.2661154578189651E-2</v>
      </c>
    </row>
    <row r="51" spans="1:255" s="152" customFormat="1" ht="18" hidden="1" customHeight="1">
      <c r="B51" s="145"/>
      <c r="C51" s="149"/>
      <c r="D51" s="150"/>
      <c r="E51" s="282"/>
      <c r="F51" s="282"/>
      <c r="G51" s="193"/>
      <c r="H51" s="282"/>
      <c r="I51" s="282"/>
    </row>
    <row r="52" spans="1:255" s="148" customFormat="1" ht="18" customHeight="1">
      <c r="A52" s="12"/>
      <c r="B52" s="145"/>
      <c r="C52" s="146" t="s">
        <v>86</v>
      </c>
      <c r="D52" s="147">
        <v>1751062</v>
      </c>
      <c r="E52" s="281">
        <v>0.17646186830323965</v>
      </c>
      <c r="F52" s="281">
        <v>7.7642870420835397E-3</v>
      </c>
      <c r="G52" s="192">
        <v>1129.253645970274</v>
      </c>
      <c r="H52" s="281">
        <v>1.0393282911359369</v>
      </c>
      <c r="I52" s="281">
        <v>5.5635318719752025E-2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51" customFormat="1" ht="18" customHeight="1">
      <c r="B53" s="145">
        <v>8</v>
      </c>
      <c r="C53" s="152" t="s">
        <v>87</v>
      </c>
      <c r="D53" s="154">
        <v>1314176</v>
      </c>
      <c r="E53" s="283">
        <v>0.13243503213437233</v>
      </c>
      <c r="F53" s="283">
        <v>6.4067513650531982E-3</v>
      </c>
      <c r="G53" s="194">
        <v>1166.0264164388939</v>
      </c>
      <c r="H53" s="283">
        <v>1.0731727518803134</v>
      </c>
      <c r="I53" s="283">
        <v>5.5188328077910631E-2</v>
      </c>
    </row>
    <row r="54" spans="1:255" s="152" customFormat="1" ht="18" customHeight="1">
      <c r="B54" s="145">
        <v>17</v>
      </c>
      <c r="C54" s="152" t="s">
        <v>183</v>
      </c>
      <c r="D54" s="154">
        <v>161629</v>
      </c>
      <c r="E54" s="283">
        <v>1.6288032812078794E-2</v>
      </c>
      <c r="F54" s="283">
        <v>1.0320169023240622E-2</v>
      </c>
      <c r="G54" s="194">
        <v>1009.2581330701801</v>
      </c>
      <c r="H54" s="283">
        <v>0.92888832770391472</v>
      </c>
      <c r="I54" s="283">
        <v>5.9229063835657403E-2</v>
      </c>
    </row>
    <row r="55" spans="1:255" s="156" customFormat="1" ht="18" customHeight="1">
      <c r="A55" s="292"/>
      <c r="B55" s="155">
        <v>25</v>
      </c>
      <c r="C55" s="152" t="s">
        <v>189</v>
      </c>
      <c r="D55" s="150">
        <v>100533</v>
      </c>
      <c r="E55" s="282">
        <v>1.0131132424853941E-2</v>
      </c>
      <c r="F55" s="282">
        <v>9.0837917051431738E-3</v>
      </c>
      <c r="G55" s="193">
        <v>966.83821023942369</v>
      </c>
      <c r="H55" s="282">
        <v>0.88984641177728785</v>
      </c>
      <c r="I55" s="282">
        <v>5.7999190406040402E-2</v>
      </c>
    </row>
    <row r="56" spans="1:255" s="152" customFormat="1" ht="18" customHeight="1">
      <c r="B56" s="145">
        <v>43</v>
      </c>
      <c r="C56" s="152" t="s">
        <v>88</v>
      </c>
      <c r="D56" s="154">
        <v>174724</v>
      </c>
      <c r="E56" s="283">
        <v>1.7607670931934587E-2</v>
      </c>
      <c r="F56" s="283">
        <v>1.4922598820830135E-2</v>
      </c>
      <c r="G56" s="194">
        <v>1057.1225898560019</v>
      </c>
      <c r="H56" s="283">
        <v>0.97294121542748269</v>
      </c>
      <c r="I56" s="283">
        <v>5.6243247029271304E-2</v>
      </c>
    </row>
    <row r="57" spans="1:255" s="152" customFormat="1" ht="18" hidden="1" customHeight="1">
      <c r="B57" s="145"/>
      <c r="D57" s="154"/>
      <c r="E57" s="283"/>
      <c r="F57" s="283"/>
      <c r="G57" s="194"/>
      <c r="H57" s="283"/>
      <c r="I57" s="283"/>
      <c r="J57" s="152" t="s">
        <v>191</v>
      </c>
    </row>
    <row r="58" spans="1:255" s="148" customFormat="1" ht="18" customHeight="1">
      <c r="A58" s="12"/>
      <c r="B58" s="145"/>
      <c r="C58" s="146" t="s">
        <v>89</v>
      </c>
      <c r="D58" s="147">
        <v>1016169</v>
      </c>
      <c r="E58" s="281">
        <v>0.10240361577821615</v>
      </c>
      <c r="F58" s="281">
        <v>1.2453296402203939E-2</v>
      </c>
      <c r="G58" s="192">
        <v>1001.5556090177914</v>
      </c>
      <c r="H58" s="281">
        <v>0.92179917533378974</v>
      </c>
      <c r="I58" s="281">
        <v>5.3791065045912356E-2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151" customFormat="1" ht="18" customHeight="1">
      <c r="B59" s="145">
        <v>3</v>
      </c>
      <c r="C59" s="152" t="s">
        <v>90</v>
      </c>
      <c r="D59" s="154">
        <v>328133</v>
      </c>
      <c r="E59" s="283">
        <v>3.3067339838307799E-2</v>
      </c>
      <c r="F59" s="283">
        <v>1.3967300448375131E-2</v>
      </c>
      <c r="G59" s="194">
        <v>940.93146507666142</v>
      </c>
      <c r="H59" s="283">
        <v>0.86600268696400828</v>
      </c>
      <c r="I59" s="283">
        <v>5.4035955819350168E-2</v>
      </c>
    </row>
    <row r="60" spans="1:255" s="152" customFormat="1" ht="18" customHeight="1">
      <c r="B60" s="145">
        <v>12</v>
      </c>
      <c r="C60" s="152" t="s">
        <v>91</v>
      </c>
      <c r="D60" s="154">
        <v>134678</v>
      </c>
      <c r="E60" s="283">
        <v>1.3572067407860891E-2</v>
      </c>
      <c r="F60" s="283">
        <v>1.2601314265950903E-2</v>
      </c>
      <c r="G60" s="194">
        <v>971.54482164867306</v>
      </c>
      <c r="H60" s="283">
        <v>0.89417822368727995</v>
      </c>
      <c r="I60" s="283">
        <v>5.6449777052429706E-2</v>
      </c>
    </row>
    <row r="61" spans="1:255" s="152" customFormat="1" ht="18" customHeight="1">
      <c r="B61" s="145">
        <v>46</v>
      </c>
      <c r="C61" s="152" t="s">
        <v>92</v>
      </c>
      <c r="D61" s="154">
        <v>553358</v>
      </c>
      <c r="E61" s="283">
        <v>5.5764208532047457E-2</v>
      </c>
      <c r="F61" s="283">
        <v>1.1521693431190583E-2</v>
      </c>
      <c r="G61" s="194">
        <v>1044.8089369630509</v>
      </c>
      <c r="H61" s="283">
        <v>0.96160813019500091</v>
      </c>
      <c r="I61" s="283">
        <v>5.3156764055961592E-2</v>
      </c>
    </row>
    <row r="62" spans="1:255" s="152" customFormat="1" ht="18" hidden="1" customHeight="1">
      <c r="B62" s="145"/>
      <c r="D62" s="154"/>
      <c r="E62" s="283"/>
      <c r="F62" s="283"/>
      <c r="G62" s="194"/>
      <c r="H62" s="283"/>
      <c r="I62" s="283"/>
    </row>
    <row r="63" spans="1:255" s="148" customFormat="1" ht="18" customHeight="1">
      <c r="A63" s="12"/>
      <c r="B63" s="145"/>
      <c r="C63" s="146" t="s">
        <v>93</v>
      </c>
      <c r="D63" s="147">
        <v>232451</v>
      </c>
      <c r="E63" s="281">
        <v>2.3425063046857483E-2</v>
      </c>
      <c r="F63" s="281">
        <v>1.1452490873252508E-2</v>
      </c>
      <c r="G63" s="192">
        <v>905.75443366558954</v>
      </c>
      <c r="H63" s="281">
        <v>0.8336268924964233</v>
      </c>
      <c r="I63" s="281">
        <v>5.5129887773210706E-2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151" customFormat="1" ht="18" customHeight="1">
      <c r="B64" s="145">
        <v>6</v>
      </c>
      <c r="C64" s="152" t="s">
        <v>94</v>
      </c>
      <c r="D64" s="154">
        <v>136083</v>
      </c>
      <c r="E64" s="283">
        <v>1.3713655155733926E-2</v>
      </c>
      <c r="F64" s="283">
        <v>1.3178173371155344E-2</v>
      </c>
      <c r="G64" s="194">
        <v>911.89571144081185</v>
      </c>
      <c r="H64" s="283">
        <v>0.83927912462185394</v>
      </c>
      <c r="I64" s="283">
        <v>5.469621551067938E-2</v>
      </c>
    </row>
    <row r="65" spans="1:255" s="152" customFormat="1" ht="18" customHeight="1">
      <c r="B65" s="145">
        <v>10</v>
      </c>
      <c r="C65" s="149" t="s">
        <v>95</v>
      </c>
      <c r="D65" s="150">
        <v>96368</v>
      </c>
      <c r="E65" s="282">
        <v>9.7114078911235569E-3</v>
      </c>
      <c r="F65" s="282">
        <v>9.0256109563797704E-3</v>
      </c>
      <c r="G65" s="193">
        <v>897.08222397476311</v>
      </c>
      <c r="H65" s="282">
        <v>0.82564527303430968</v>
      </c>
      <c r="I65" s="282">
        <v>5.5708611963110499E-2</v>
      </c>
    </row>
    <row r="66" spans="1:255" s="152" customFormat="1" ht="18" hidden="1" customHeight="1">
      <c r="B66" s="145"/>
      <c r="C66" s="149"/>
      <c r="D66" s="150"/>
      <c r="E66" s="282"/>
      <c r="F66" s="282"/>
      <c r="G66" s="193"/>
      <c r="H66" s="282"/>
      <c r="I66" s="282"/>
    </row>
    <row r="67" spans="1:255" s="148" customFormat="1" ht="18" customHeight="1">
      <c r="A67" s="12"/>
      <c r="B67" s="145"/>
      <c r="C67" s="146" t="s">
        <v>96</v>
      </c>
      <c r="D67" s="147">
        <v>768704</v>
      </c>
      <c r="E67" s="281">
        <v>7.7465528925973789E-2</v>
      </c>
      <c r="F67" s="281">
        <v>4.135653618762225E-3</v>
      </c>
      <c r="G67" s="192">
        <v>926.43865779285659</v>
      </c>
      <c r="H67" s="281">
        <v>0.85266397897595725</v>
      </c>
      <c r="I67" s="281">
        <v>5.5970960587860441E-2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151" customFormat="1" ht="18" customHeight="1">
      <c r="B68" s="145">
        <v>15</v>
      </c>
      <c r="C68" s="157" t="s">
        <v>184</v>
      </c>
      <c r="D68" s="158">
        <v>301773</v>
      </c>
      <c r="E68" s="284">
        <v>3.0410931984974566E-2</v>
      </c>
      <c r="F68" s="284">
        <v>5.8597070146493291E-3</v>
      </c>
      <c r="G68" s="195">
        <v>972.6540288892644</v>
      </c>
      <c r="H68" s="284">
        <v>0.8951991019195471</v>
      </c>
      <c r="I68" s="284">
        <v>5.4898465136749897E-2</v>
      </c>
    </row>
    <row r="69" spans="1:255" s="152" customFormat="1" ht="18" customHeight="1">
      <c r="B69" s="145">
        <v>27</v>
      </c>
      <c r="C69" s="157" t="s">
        <v>97</v>
      </c>
      <c r="D69" s="158">
        <v>114661</v>
      </c>
      <c r="E69" s="284">
        <v>1.155487029101069E-2</v>
      </c>
      <c r="F69" s="284">
        <v>-3.4244491764807705E-3</v>
      </c>
      <c r="G69" s="195">
        <v>831.23345278691136</v>
      </c>
      <c r="H69" s="284">
        <v>0.76504020784254068</v>
      </c>
      <c r="I69" s="284">
        <v>6.0299251985807212E-2</v>
      </c>
    </row>
    <row r="70" spans="1:255" s="152" customFormat="1" ht="18" customHeight="1">
      <c r="B70" s="159">
        <v>32</v>
      </c>
      <c r="C70" s="157" t="s">
        <v>185</v>
      </c>
      <c r="D70" s="158">
        <v>106731</v>
      </c>
      <c r="E70" s="284">
        <v>1.0755730902659683E-2</v>
      </c>
      <c r="F70" s="284">
        <v>-1.2178670463913743E-4</v>
      </c>
      <c r="G70" s="195">
        <v>803.78793143510325</v>
      </c>
      <c r="H70" s="284">
        <v>0.7397802435221239</v>
      </c>
      <c r="I70" s="284">
        <v>5.7621136540598972E-2</v>
      </c>
    </row>
    <row r="71" spans="1:255" s="152" customFormat="1" ht="18" customHeight="1">
      <c r="B71" s="160">
        <v>36</v>
      </c>
      <c r="C71" s="161" t="s">
        <v>98</v>
      </c>
      <c r="D71" s="158">
        <v>245539</v>
      </c>
      <c r="E71" s="284">
        <v>2.4743995747328853E-2</v>
      </c>
      <c r="F71" s="284">
        <v>7.4469481872938559E-3</v>
      </c>
      <c r="G71" s="195">
        <v>967.41140552010017</v>
      </c>
      <c r="H71" s="284">
        <v>0.89037396205235542</v>
      </c>
      <c r="I71" s="284">
        <v>5.4082959041541923E-2</v>
      </c>
    </row>
    <row r="72" spans="1:255" s="152" customFormat="1" ht="18" hidden="1" customHeight="1">
      <c r="B72" s="160"/>
      <c r="C72" s="161"/>
      <c r="D72" s="158"/>
      <c r="E72" s="284"/>
      <c r="F72" s="284"/>
      <c r="G72" s="195"/>
      <c r="H72" s="284"/>
      <c r="I72" s="284"/>
    </row>
    <row r="73" spans="1:255" s="148" customFormat="1" ht="18" customHeight="1">
      <c r="A73" s="12"/>
      <c r="B73" s="159">
        <v>28</v>
      </c>
      <c r="C73" s="162" t="s">
        <v>99</v>
      </c>
      <c r="D73" s="163">
        <v>1199662</v>
      </c>
      <c r="E73" s="285">
        <v>0.12089497565043446</v>
      </c>
      <c r="F73" s="285">
        <v>1.6311309310001354E-2</v>
      </c>
      <c r="G73" s="196">
        <v>1271.1789152027818</v>
      </c>
      <c r="H73" s="285">
        <v>1.1699516883388654</v>
      </c>
      <c r="I73" s="285">
        <v>5.0464857767125393E-2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148" customFormat="1" ht="18" hidden="1" customHeight="1">
      <c r="A74" s="12"/>
      <c r="B74" s="159"/>
      <c r="C74" s="162"/>
      <c r="D74" s="163"/>
      <c r="E74" s="285"/>
      <c r="F74" s="285"/>
      <c r="G74" s="196"/>
      <c r="H74" s="285"/>
      <c r="I74" s="285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148" customFormat="1" ht="18" customHeight="1">
      <c r="A75" s="12"/>
      <c r="B75" s="159">
        <v>30</v>
      </c>
      <c r="C75" s="162" t="s">
        <v>100</v>
      </c>
      <c r="D75" s="163">
        <v>253526</v>
      </c>
      <c r="E75" s="285">
        <v>2.5548879264953001E-2</v>
      </c>
      <c r="F75" s="285">
        <v>1.0337461941880566E-2</v>
      </c>
      <c r="G75" s="196">
        <v>960.48433340170152</v>
      </c>
      <c r="H75" s="285">
        <v>0.88399851039622668</v>
      </c>
      <c r="I75" s="285">
        <v>5.5077870922844996E-2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148" customFormat="1" ht="18" hidden="1" customHeight="1">
      <c r="A76" s="12"/>
      <c r="B76" s="159"/>
      <c r="C76" s="162"/>
      <c r="D76" s="163"/>
      <c r="E76" s="285"/>
      <c r="F76" s="285"/>
      <c r="G76" s="196"/>
      <c r="H76" s="285"/>
      <c r="I76" s="285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148" customFormat="1" ht="18" customHeight="1">
      <c r="A77" s="12"/>
      <c r="B77" s="145">
        <v>31</v>
      </c>
      <c r="C77" s="162" t="s">
        <v>101</v>
      </c>
      <c r="D77" s="163">
        <v>140792</v>
      </c>
      <c r="E77" s="285">
        <v>1.4188200853053584E-2</v>
      </c>
      <c r="F77" s="285">
        <v>1.5654080881822408E-2</v>
      </c>
      <c r="G77" s="196">
        <v>1246.9858323626327</v>
      </c>
      <c r="H77" s="285">
        <v>1.1476851625363671</v>
      </c>
      <c r="I77" s="285">
        <v>5.2616682480379318E-2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148" customFormat="1" ht="18" hidden="1" customHeight="1">
      <c r="A78" s="12"/>
      <c r="B78" s="145"/>
      <c r="C78" s="162"/>
      <c r="D78" s="163"/>
      <c r="E78" s="285"/>
      <c r="F78" s="285"/>
      <c r="G78" s="196"/>
      <c r="H78" s="285"/>
      <c r="I78" s="285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148" customFormat="1" ht="18" customHeight="1">
      <c r="A79" s="12"/>
      <c r="B79" s="145"/>
      <c r="C79" s="146" t="s">
        <v>102</v>
      </c>
      <c r="D79" s="147">
        <v>567907</v>
      </c>
      <c r="E79" s="281">
        <v>5.7230372335467225E-2</v>
      </c>
      <c r="F79" s="281">
        <v>6.8201964330036891E-3</v>
      </c>
      <c r="G79" s="192">
        <v>1347.1558030804338</v>
      </c>
      <c r="H79" s="281">
        <v>1.2398783423952786</v>
      </c>
      <c r="I79" s="281">
        <v>5.2939013005238733E-2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151" customFormat="1" ht="18" customHeight="1">
      <c r="B80" s="145">
        <v>1</v>
      </c>
      <c r="C80" s="164" t="s">
        <v>186</v>
      </c>
      <c r="D80" s="150">
        <v>79947</v>
      </c>
      <c r="E80" s="282">
        <v>8.0565947894701041E-3</v>
      </c>
      <c r="F80" s="286">
        <v>1.3128714627871796E-2</v>
      </c>
      <c r="G80" s="193">
        <v>1368.6380788522395</v>
      </c>
      <c r="H80" s="286">
        <v>1.259649929626629</v>
      </c>
      <c r="I80" s="286">
        <v>5.1517779354785187E-2</v>
      </c>
    </row>
    <row r="81" spans="1:255" s="152" customFormat="1" ht="18" customHeight="1">
      <c r="B81" s="145">
        <v>20</v>
      </c>
      <c r="C81" s="164" t="s">
        <v>187</v>
      </c>
      <c r="D81" s="150">
        <v>192383</v>
      </c>
      <c r="E81" s="282">
        <v>1.9387242490432749E-2</v>
      </c>
      <c r="F81" s="286">
        <v>4.8470920059544564E-3</v>
      </c>
      <c r="G81" s="193">
        <v>1319.4403784118133</v>
      </c>
      <c r="H81" s="286">
        <v>1.2143699678491917</v>
      </c>
      <c r="I81" s="286">
        <v>5.4134192537234727E-2</v>
      </c>
    </row>
    <row r="82" spans="1:255" s="152" customFormat="1" ht="18" customHeight="1">
      <c r="B82" s="145">
        <v>48</v>
      </c>
      <c r="C82" s="164" t="s">
        <v>188</v>
      </c>
      <c r="D82" s="150">
        <v>295577</v>
      </c>
      <c r="E82" s="282">
        <v>2.9786535055564372E-2</v>
      </c>
      <c r="F82" s="286">
        <v>6.4114350310187085E-3</v>
      </c>
      <c r="G82" s="193">
        <v>1359.3845388849602</v>
      </c>
      <c r="H82" s="286">
        <v>1.2511332727041828</v>
      </c>
      <c r="I82" s="286">
        <v>5.2517201996348462E-2</v>
      </c>
    </row>
    <row r="83" spans="1:255" s="152" customFormat="1" ht="18" hidden="1" customHeight="1">
      <c r="B83" s="145"/>
      <c r="C83" s="164"/>
      <c r="D83" s="150"/>
      <c r="E83" s="282"/>
      <c r="F83" s="286"/>
      <c r="G83" s="193"/>
      <c r="H83" s="286"/>
      <c r="I83" s="286"/>
    </row>
    <row r="84" spans="1:255" s="148" customFormat="1" ht="18" customHeight="1">
      <c r="A84" s="12"/>
      <c r="B84" s="145">
        <v>26</v>
      </c>
      <c r="C84" s="146" t="s">
        <v>103</v>
      </c>
      <c r="D84" s="147">
        <v>71656</v>
      </c>
      <c r="E84" s="281">
        <v>7.2210759157225381E-3</v>
      </c>
      <c r="F84" s="281">
        <v>1.3593606337081843E-2</v>
      </c>
      <c r="G84" s="192">
        <v>1070.0431910796019</v>
      </c>
      <c r="H84" s="281">
        <v>0.98483291614334334</v>
      </c>
      <c r="I84" s="281">
        <v>5.6939128792772076E-2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148" customFormat="1" ht="18" hidden="1" customHeight="1">
      <c r="A85" s="12"/>
      <c r="B85" s="145"/>
      <c r="C85" s="146"/>
      <c r="D85" s="147"/>
      <c r="E85" s="281"/>
      <c r="F85" s="281"/>
      <c r="G85" s="192"/>
      <c r="H85" s="281"/>
      <c r="I85" s="28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148" customFormat="1" ht="18" customHeight="1">
      <c r="A86" s="12"/>
      <c r="B86" s="145">
        <v>51</v>
      </c>
      <c r="C86" s="164" t="s">
        <v>104</v>
      </c>
      <c r="D86" s="150">
        <v>8885</v>
      </c>
      <c r="E86" s="282">
        <v>8.9537874722556035E-4</v>
      </c>
      <c r="F86" s="286">
        <v>9.7738379361291816E-3</v>
      </c>
      <c r="G86" s="193">
        <v>1094.145142374789</v>
      </c>
      <c r="H86" s="286">
        <v>1.0070155674387882</v>
      </c>
      <c r="I86" s="286">
        <v>5.0994664995235972E-2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148" customFormat="1" ht="18" customHeight="1">
      <c r="A87" s="12"/>
      <c r="B87" s="145">
        <v>52</v>
      </c>
      <c r="C87" s="164" t="s">
        <v>105</v>
      </c>
      <c r="D87" s="150">
        <v>8296</v>
      </c>
      <c r="E87" s="282">
        <v>8.3602274473643773E-4</v>
      </c>
      <c r="F87" s="286">
        <v>1.6168544830965192E-2</v>
      </c>
      <c r="G87" s="193">
        <v>1046.5330424300862</v>
      </c>
      <c r="H87" s="286">
        <v>0.96319494073591549</v>
      </c>
      <c r="I87" s="286">
        <v>5.7717630313745438E-2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148" customFormat="1" ht="18" hidden="1" customHeight="1">
      <c r="A88" s="12"/>
      <c r="B88" s="145"/>
      <c r="C88" s="164"/>
      <c r="D88" s="150"/>
      <c r="E88" s="282"/>
      <c r="F88" s="286"/>
      <c r="G88" s="193"/>
      <c r="H88" s="286"/>
      <c r="I88" s="2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145"/>
      <c r="C89" s="333" t="s">
        <v>45</v>
      </c>
      <c r="D89" s="334">
        <v>9923175</v>
      </c>
      <c r="E89" s="336">
        <v>1</v>
      </c>
      <c r="F89" s="336">
        <v>1.094641171801003E-2</v>
      </c>
      <c r="G89" s="335">
        <v>1086.5225700111105</v>
      </c>
      <c r="H89" s="336">
        <v>1</v>
      </c>
      <c r="I89" s="336">
        <v>5.3897617935486197E-2</v>
      </c>
    </row>
    <row r="90" spans="1:255" ht="18" customHeight="1">
      <c r="B90" s="165"/>
      <c r="D90" s="124"/>
      <c r="E90" s="166"/>
      <c r="F90" s="166"/>
      <c r="G90" s="167"/>
      <c r="H90" s="166"/>
      <c r="I90" s="166"/>
    </row>
    <row r="91" spans="1:255" ht="18" customHeight="1">
      <c r="B91" s="165"/>
      <c r="D91" s="132"/>
      <c r="E91" s="166"/>
      <c r="G91" s="167"/>
      <c r="H91" s="166"/>
      <c r="I91" s="166"/>
    </row>
    <row r="92" spans="1:255" ht="18" customHeight="1">
      <c r="B92" s="165"/>
      <c r="D92" s="132"/>
      <c r="H92" s="166"/>
      <c r="I92" s="166"/>
    </row>
    <row r="93" spans="1:255" ht="18" customHeight="1">
      <c r="B93" s="165"/>
      <c r="D93" s="132"/>
      <c r="H93" s="166"/>
      <c r="I93" s="166"/>
    </row>
    <row r="94" spans="1:255" ht="18" customHeight="1">
      <c r="B94" s="165"/>
      <c r="D94" s="132"/>
      <c r="H94" s="166"/>
      <c r="I94" s="166"/>
    </row>
    <row r="95" spans="1:255" ht="18" customHeight="1">
      <c r="B95" s="165"/>
      <c r="D95" s="132"/>
      <c r="H95" s="166"/>
      <c r="I95" s="166"/>
    </row>
    <row r="96" spans="1:255" ht="18" customHeight="1">
      <c r="B96" s="168"/>
      <c r="C96" s="169"/>
      <c r="D96" s="170"/>
      <c r="E96" s="169"/>
      <c r="F96" s="169"/>
      <c r="G96" s="169"/>
      <c r="H96" s="169"/>
      <c r="I96" s="169"/>
    </row>
    <row r="97" spans="2:9" ht="18" customHeight="1">
      <c r="B97" s="168"/>
      <c r="C97" s="169"/>
      <c r="D97" s="170"/>
      <c r="E97" s="169"/>
      <c r="F97" s="169"/>
      <c r="G97" s="169"/>
      <c r="H97" s="169"/>
      <c r="I97" s="169"/>
    </row>
    <row r="98" spans="2:9" ht="18" customHeight="1">
      <c r="B98" s="136"/>
      <c r="D98" s="132"/>
    </row>
    <row r="99" spans="2:9" ht="18" customHeight="1">
      <c r="B99" s="136"/>
      <c r="D99" s="132"/>
    </row>
    <row r="100" spans="2:9" ht="18" customHeight="1">
      <c r="B100" s="136"/>
      <c r="D100" s="132"/>
    </row>
    <row r="101" spans="2:9" ht="18" customHeight="1">
      <c r="B101" s="136"/>
      <c r="D101" s="132"/>
    </row>
    <row r="102" spans="2:9" ht="18" customHeight="1">
      <c r="B102" s="136"/>
      <c r="D102" s="132"/>
    </row>
    <row r="103" spans="2:9" ht="18" customHeight="1">
      <c r="B103" s="136"/>
      <c r="D103" s="132"/>
    </row>
    <row r="104" spans="2:9" ht="18" customHeight="1">
      <c r="B104" s="136"/>
      <c r="D104" s="132"/>
    </row>
    <row r="105" spans="2:9" ht="18" customHeight="1">
      <c r="B105" s="136"/>
      <c r="D105" s="132"/>
    </row>
    <row r="106" spans="2:9" ht="18" customHeight="1">
      <c r="B106" s="136"/>
      <c r="D106" s="132"/>
    </row>
    <row r="107" spans="2:9" ht="18" customHeight="1">
      <c r="B107" s="136"/>
      <c r="D107" s="132"/>
    </row>
    <row r="108" spans="2:9" ht="18" customHeight="1">
      <c r="B108" s="136"/>
      <c r="D108" s="132"/>
    </row>
    <row r="109" spans="2:9" ht="18" customHeight="1">
      <c r="B109" s="136"/>
      <c r="D109" s="132"/>
    </row>
    <row r="110" spans="2:9" ht="18" customHeight="1">
      <c r="B110" s="136"/>
      <c r="D110" s="132"/>
    </row>
    <row r="111" spans="2:9" ht="18" customHeight="1">
      <c r="B111" s="136"/>
      <c r="D111" s="132"/>
    </row>
    <row r="112" spans="2:9" ht="18" customHeight="1">
      <c r="B112" s="136"/>
      <c r="D112" s="132"/>
    </row>
    <row r="113" spans="2:4">
      <c r="B113" s="136"/>
      <c r="D113" s="132"/>
    </row>
    <row r="114" spans="2:4">
      <c r="B114" s="136"/>
      <c r="D114" s="132"/>
    </row>
    <row r="115" spans="2:4">
      <c r="B115" s="136"/>
      <c r="D115" s="132"/>
    </row>
    <row r="116" spans="2:4">
      <c r="B116" s="136"/>
      <c r="D116" s="132"/>
    </row>
    <row r="117" spans="2:4">
      <c r="B117" s="136"/>
      <c r="D117" s="132"/>
    </row>
    <row r="118" spans="2:4">
      <c r="B118" s="136"/>
      <c r="D118" s="132"/>
    </row>
    <row r="119" spans="2:4">
      <c r="B119" s="136"/>
      <c r="D119" s="132"/>
    </row>
    <row r="120" spans="2:4">
      <c r="B120" s="136"/>
    </row>
  </sheetData>
  <hyperlinks>
    <hyperlink ref="K5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Q29" sqref="Q29"/>
    </sheetView>
  </sheetViews>
  <sheetFormatPr baseColWidth="10" defaultColWidth="10.28515625" defaultRowHeight="15.75"/>
  <cols>
    <col min="1" max="1" width="2.7109375" style="176" customWidth="1"/>
    <col min="2" max="2" width="7" style="189" customWidth="1"/>
    <col min="3" max="3" width="27.42578125" style="172" customWidth="1"/>
    <col min="4" max="4" width="20.7109375" style="173" customWidth="1"/>
    <col min="5" max="5" width="20.7109375" style="174" customWidth="1"/>
    <col min="6" max="7" width="20.7109375" style="175" customWidth="1"/>
    <col min="8" max="16384" width="10.28515625" style="176"/>
  </cols>
  <sheetData>
    <row r="1" spans="1:11">
      <c r="B1" s="171"/>
      <c r="J1" s="172"/>
      <c r="K1" s="172"/>
    </row>
    <row r="2" spans="1:11" s="172" customFormat="1" ht="22.7" customHeight="1">
      <c r="B2" s="177"/>
      <c r="C2" s="517" t="s">
        <v>161</v>
      </c>
      <c r="D2" s="518"/>
      <c r="E2" s="518"/>
      <c r="F2" s="518"/>
      <c r="G2" s="518"/>
    </row>
    <row r="3" spans="1:11" s="172" customFormat="1" ht="18.95" customHeight="1">
      <c r="A3" s="315"/>
      <c r="B3" s="316"/>
      <c r="C3" s="519" t="s">
        <v>151</v>
      </c>
      <c r="D3" s="520"/>
      <c r="E3" s="520"/>
      <c r="F3" s="520"/>
      <c r="G3" s="520"/>
    </row>
    <row r="4" spans="1:11" ht="19.7" customHeight="1">
      <c r="A4" s="315"/>
      <c r="B4" s="525" t="s">
        <v>166</v>
      </c>
      <c r="C4" s="521" t="s">
        <v>211</v>
      </c>
      <c r="D4" s="523" t="s">
        <v>162</v>
      </c>
      <c r="E4" s="317" t="s">
        <v>163</v>
      </c>
      <c r="F4" s="317"/>
      <c r="G4" s="317"/>
      <c r="I4" s="9" t="s">
        <v>177</v>
      </c>
      <c r="J4" s="172"/>
      <c r="K4" s="172"/>
    </row>
    <row r="5" spans="1:11" ht="19.7" customHeight="1">
      <c r="A5" s="315"/>
      <c r="B5" s="526"/>
      <c r="C5" s="522"/>
      <c r="D5" s="524"/>
      <c r="E5" s="317" t="s">
        <v>4</v>
      </c>
      <c r="F5" s="317" t="s">
        <v>3</v>
      </c>
      <c r="G5" s="317" t="s">
        <v>6</v>
      </c>
      <c r="J5" s="443"/>
      <c r="K5" s="172"/>
    </row>
    <row r="6" spans="1:11">
      <c r="B6" s="178">
        <v>4</v>
      </c>
      <c r="C6" s="180" t="s">
        <v>53</v>
      </c>
      <c r="D6" s="181">
        <v>35795</v>
      </c>
      <c r="E6" s="287">
        <v>0.39160670637243089</v>
      </c>
      <c r="F6" s="287">
        <v>0.25025898783716377</v>
      </c>
      <c r="G6" s="287">
        <v>0.32475957176555981</v>
      </c>
      <c r="J6" s="444"/>
      <c r="K6" s="172"/>
    </row>
    <row r="7" spans="1:11">
      <c r="B7" s="179">
        <v>11</v>
      </c>
      <c r="C7" s="180" t="s">
        <v>54</v>
      </c>
      <c r="D7" s="181">
        <v>66279</v>
      </c>
      <c r="E7" s="287">
        <v>0.36452822387400508</v>
      </c>
      <c r="F7" s="287">
        <v>0.23014191819818311</v>
      </c>
      <c r="G7" s="287">
        <v>0.29346079086839671</v>
      </c>
      <c r="H7" s="172"/>
      <c r="J7" s="444"/>
      <c r="K7" s="172"/>
    </row>
    <row r="8" spans="1:11">
      <c r="B8" s="179">
        <v>14</v>
      </c>
      <c r="C8" s="180" t="s">
        <v>55</v>
      </c>
      <c r="D8" s="181">
        <v>56629</v>
      </c>
      <c r="E8" s="287">
        <v>0.38551292920729124</v>
      </c>
      <c r="F8" s="287">
        <v>0.2523204963681896</v>
      </c>
      <c r="G8" s="287">
        <v>0.32429290528739058</v>
      </c>
      <c r="H8" s="172"/>
      <c r="J8" s="444"/>
      <c r="K8" s="172"/>
    </row>
    <row r="9" spans="1:11">
      <c r="B9" s="179">
        <v>18</v>
      </c>
      <c r="C9" s="180" t="s">
        <v>56</v>
      </c>
      <c r="D9" s="181">
        <v>61666</v>
      </c>
      <c r="E9" s="287">
        <v>0.38481448695250559</v>
      </c>
      <c r="F9" s="287">
        <v>0.24785288702354677</v>
      </c>
      <c r="G9" s="287">
        <v>0.32223104738415231</v>
      </c>
      <c r="H9" s="172"/>
      <c r="J9" s="444"/>
      <c r="K9" s="172"/>
    </row>
    <row r="10" spans="1:11">
      <c r="B10" s="179">
        <v>21</v>
      </c>
      <c r="C10" s="180" t="s">
        <v>57</v>
      </c>
      <c r="D10" s="181">
        <v>30029</v>
      </c>
      <c r="E10" s="287">
        <v>0.38001077478699841</v>
      </c>
      <c r="F10" s="287">
        <v>0.21895744044652646</v>
      </c>
      <c r="G10" s="287">
        <v>0.29944556351089924</v>
      </c>
      <c r="H10" s="172"/>
      <c r="J10" s="444"/>
      <c r="K10" s="172"/>
    </row>
    <row r="11" spans="1:11">
      <c r="B11" s="179">
        <v>23</v>
      </c>
      <c r="C11" s="180" t="s">
        <v>58</v>
      </c>
      <c r="D11" s="181">
        <v>53987</v>
      </c>
      <c r="E11" s="287">
        <v>0.45515236351889737</v>
      </c>
      <c r="F11" s="287">
        <v>0.28733618233618236</v>
      </c>
      <c r="G11" s="287">
        <v>0.37362279924703801</v>
      </c>
      <c r="H11" s="172"/>
      <c r="J11" s="444"/>
      <c r="K11" s="172"/>
    </row>
    <row r="12" spans="1:11">
      <c r="B12" s="179">
        <v>29</v>
      </c>
      <c r="C12" s="180" t="s">
        <v>59</v>
      </c>
      <c r="D12" s="181">
        <v>77491</v>
      </c>
      <c r="E12" s="287">
        <v>0.34828564424053515</v>
      </c>
      <c r="F12" s="287">
        <v>0.20745300779965933</v>
      </c>
      <c r="G12" s="287">
        <v>0.28013722895834686</v>
      </c>
      <c r="H12" s="172"/>
      <c r="J12" s="444"/>
      <c r="K12" s="172"/>
    </row>
    <row r="13" spans="1:11">
      <c r="B13" s="179">
        <v>41</v>
      </c>
      <c r="C13" s="180" t="s">
        <v>60</v>
      </c>
      <c r="D13" s="181">
        <v>109438</v>
      </c>
      <c r="E13" s="287">
        <v>0.34194537140032133</v>
      </c>
      <c r="F13" s="287">
        <v>0.21805235942280099</v>
      </c>
      <c r="G13" s="287">
        <v>0.28281403035448016</v>
      </c>
      <c r="H13" s="172"/>
      <c r="J13" s="444"/>
      <c r="K13" s="172"/>
    </row>
    <row r="14" spans="1:11" s="186" customFormat="1">
      <c r="B14" s="182"/>
      <c r="C14" s="183" t="s">
        <v>52</v>
      </c>
      <c r="D14" s="184">
        <v>491314</v>
      </c>
      <c r="E14" s="288">
        <v>0.37207840894344502</v>
      </c>
      <c r="F14" s="288">
        <v>0.23343386847844105</v>
      </c>
      <c r="G14" s="288">
        <v>0.30508344070664578</v>
      </c>
      <c r="H14" s="185"/>
      <c r="J14" s="444"/>
      <c r="K14" s="185"/>
    </row>
    <row r="15" spans="1:11">
      <c r="B15" s="179">
        <v>22</v>
      </c>
      <c r="C15" s="180" t="s">
        <v>62</v>
      </c>
      <c r="D15" s="181">
        <v>12974</v>
      </c>
      <c r="E15" s="287">
        <v>0.32263995197358547</v>
      </c>
      <c r="F15" s="287">
        <v>0.16166580444904294</v>
      </c>
      <c r="G15" s="287">
        <v>0.24153851882190863</v>
      </c>
      <c r="H15" s="172"/>
      <c r="J15" s="444"/>
      <c r="K15" s="172"/>
    </row>
    <row r="16" spans="1:11">
      <c r="B16" s="179">
        <v>44</v>
      </c>
      <c r="C16" s="180" t="s">
        <v>63</v>
      </c>
      <c r="D16" s="181">
        <v>8687</v>
      </c>
      <c r="E16" s="287">
        <v>0.30551415797317438</v>
      </c>
      <c r="F16" s="287">
        <v>0.18249524327262842</v>
      </c>
      <c r="G16" s="287">
        <v>0.2423760497753969</v>
      </c>
      <c r="H16" s="172"/>
      <c r="J16" s="444"/>
      <c r="K16" s="172"/>
    </row>
    <row r="17" spans="2:11">
      <c r="B17" s="179">
        <v>50</v>
      </c>
      <c r="C17" s="180" t="s">
        <v>64</v>
      </c>
      <c r="D17" s="181">
        <v>40292</v>
      </c>
      <c r="E17" s="287">
        <v>0.25466724554983566</v>
      </c>
      <c r="F17" s="287">
        <v>0.11059404802941514</v>
      </c>
      <c r="G17" s="287">
        <v>0.18542363677363241</v>
      </c>
      <c r="H17" s="172"/>
      <c r="J17" s="444"/>
      <c r="K17" s="172"/>
    </row>
    <row r="18" spans="2:11" s="186" customFormat="1">
      <c r="B18" s="179"/>
      <c r="C18" s="183" t="s">
        <v>61</v>
      </c>
      <c r="D18" s="184">
        <v>61953</v>
      </c>
      <c r="E18" s="288">
        <v>0.27186080441389154</v>
      </c>
      <c r="F18" s="288">
        <v>0.1286384287458387</v>
      </c>
      <c r="G18" s="288">
        <v>0.20189863517265652</v>
      </c>
      <c r="H18" s="185"/>
      <c r="J18" s="444"/>
      <c r="K18" s="185"/>
    </row>
    <row r="19" spans="2:11" s="186" customFormat="1">
      <c r="B19" s="179">
        <v>33</v>
      </c>
      <c r="C19" s="183" t="s">
        <v>65</v>
      </c>
      <c r="D19" s="184">
        <v>45071</v>
      </c>
      <c r="E19" s="288">
        <v>0.21175385943231526</v>
      </c>
      <c r="F19" s="288">
        <v>8.6199630213714726E-2</v>
      </c>
      <c r="G19" s="288">
        <v>0.1502076265255384</v>
      </c>
      <c r="H19" s="185"/>
      <c r="J19" s="444"/>
      <c r="K19" s="185"/>
    </row>
    <row r="20" spans="2:11" s="186" customFormat="1">
      <c r="B20" s="179">
        <v>7</v>
      </c>
      <c r="C20" s="183" t="s">
        <v>182</v>
      </c>
      <c r="D20" s="184">
        <v>35195</v>
      </c>
      <c r="E20" s="288">
        <v>0.22519634409589859</v>
      </c>
      <c r="F20" s="288">
        <v>0.1161114252163702</v>
      </c>
      <c r="G20" s="288">
        <v>0.17524161384605427</v>
      </c>
      <c r="H20" s="185"/>
      <c r="J20" s="444"/>
      <c r="K20" s="185"/>
    </row>
    <row r="21" spans="2:11">
      <c r="B21" s="179">
        <v>35</v>
      </c>
      <c r="C21" s="180" t="s">
        <v>67</v>
      </c>
      <c r="D21" s="181">
        <v>48299</v>
      </c>
      <c r="E21" s="287">
        <v>0.32454315934646483</v>
      </c>
      <c r="F21" s="287">
        <v>0.20883213911219853</v>
      </c>
      <c r="G21" s="287">
        <v>0.26616445225748497</v>
      </c>
      <c r="H21" s="172"/>
      <c r="J21" s="444"/>
      <c r="K21" s="172"/>
    </row>
    <row r="22" spans="2:11">
      <c r="B22" s="179">
        <v>38</v>
      </c>
      <c r="C22" s="180" t="s">
        <v>68</v>
      </c>
      <c r="D22" s="181">
        <v>50346</v>
      </c>
      <c r="E22" s="287">
        <v>0.36194524044597493</v>
      </c>
      <c r="F22" s="287">
        <v>0.25170329738517477</v>
      </c>
      <c r="G22" s="287">
        <v>0.30767068371263046</v>
      </c>
      <c r="H22" s="172"/>
      <c r="J22" s="444"/>
      <c r="K22" s="172"/>
    </row>
    <row r="23" spans="2:11" s="186" customFormat="1">
      <c r="B23" s="179"/>
      <c r="C23" s="183" t="s">
        <v>66</v>
      </c>
      <c r="D23" s="184">
        <v>98645</v>
      </c>
      <c r="E23" s="288">
        <v>0.34250281848928976</v>
      </c>
      <c r="F23" s="288">
        <v>0.22890124382011376</v>
      </c>
      <c r="G23" s="288">
        <v>0.28584551099829325</v>
      </c>
      <c r="H23" s="185"/>
      <c r="J23" s="444"/>
      <c r="K23" s="185"/>
    </row>
    <row r="24" spans="2:11" s="186" customFormat="1">
      <c r="B24" s="179">
        <v>39</v>
      </c>
      <c r="C24" s="183" t="s">
        <v>69</v>
      </c>
      <c r="D24" s="184">
        <v>24103</v>
      </c>
      <c r="E24" s="288">
        <v>0.22278036594423065</v>
      </c>
      <c r="F24" s="288">
        <v>0.10933007475560667</v>
      </c>
      <c r="G24" s="288">
        <v>0.16782948975044562</v>
      </c>
      <c r="H24" s="185"/>
      <c r="J24" s="444"/>
      <c r="K24" s="185"/>
    </row>
    <row r="25" spans="2:11">
      <c r="B25" s="179">
        <v>5</v>
      </c>
      <c r="C25" s="180" t="s">
        <v>71</v>
      </c>
      <c r="D25" s="181">
        <v>14348</v>
      </c>
      <c r="E25" s="287">
        <v>0.45245322589546882</v>
      </c>
      <c r="F25" s="287">
        <v>0.29637125921642332</v>
      </c>
      <c r="G25" s="287">
        <v>0.36912786210445075</v>
      </c>
      <c r="H25" s="172"/>
      <c r="J25" s="444"/>
      <c r="K25" s="172"/>
    </row>
    <row r="26" spans="2:11">
      <c r="B26" s="179">
        <v>9</v>
      </c>
      <c r="C26" s="180" t="s">
        <v>72</v>
      </c>
      <c r="D26" s="181">
        <v>17330</v>
      </c>
      <c r="E26" s="287">
        <v>0.25803839166502507</v>
      </c>
      <c r="F26" s="287">
        <v>0.12147319960539296</v>
      </c>
      <c r="G26" s="287">
        <v>0.18980964272414624</v>
      </c>
      <c r="H26" s="172"/>
      <c r="J26" s="444"/>
      <c r="K26" s="172"/>
    </row>
    <row r="27" spans="2:11">
      <c r="B27" s="179">
        <v>24</v>
      </c>
      <c r="C27" s="180" t="s">
        <v>73</v>
      </c>
      <c r="D27" s="181">
        <v>29402</v>
      </c>
      <c r="E27" s="287">
        <v>0.2727604144758059</v>
      </c>
      <c r="F27" s="287">
        <v>0.1441340943992119</v>
      </c>
      <c r="G27" s="287">
        <v>0.2094980227297018</v>
      </c>
      <c r="H27" s="172"/>
      <c r="J27" s="444"/>
      <c r="K27" s="172"/>
    </row>
    <row r="28" spans="2:11">
      <c r="B28" s="179">
        <v>34</v>
      </c>
      <c r="C28" s="180" t="s">
        <v>74</v>
      </c>
      <c r="D28" s="181">
        <v>10386</v>
      </c>
      <c r="E28" s="287">
        <v>0.32480968182705444</v>
      </c>
      <c r="F28" s="287">
        <v>0.16758772521004628</v>
      </c>
      <c r="G28" s="287">
        <v>0.24295305153336921</v>
      </c>
      <c r="H28" s="172"/>
      <c r="J28" s="444"/>
      <c r="K28" s="172"/>
    </row>
    <row r="29" spans="2:11">
      <c r="B29" s="179">
        <v>37</v>
      </c>
      <c r="C29" s="180" t="s">
        <v>75</v>
      </c>
      <c r="D29" s="181">
        <v>26460</v>
      </c>
      <c r="E29" s="287">
        <v>0.38880936236470026</v>
      </c>
      <c r="F29" s="287">
        <v>0.2662043211523073</v>
      </c>
      <c r="G29" s="287">
        <v>0.32642889746974424</v>
      </c>
      <c r="H29" s="172"/>
      <c r="J29" s="444"/>
      <c r="K29" s="172"/>
    </row>
    <row r="30" spans="2:11">
      <c r="B30" s="179">
        <v>40</v>
      </c>
      <c r="C30" s="180" t="s">
        <v>76</v>
      </c>
      <c r="D30" s="181">
        <v>9260</v>
      </c>
      <c r="E30" s="287">
        <v>0.36062926187342986</v>
      </c>
      <c r="F30" s="287">
        <v>0.18458638025594151</v>
      </c>
      <c r="G30" s="287">
        <v>0.27058617263748463</v>
      </c>
      <c r="H30" s="172"/>
      <c r="J30" s="444"/>
      <c r="K30" s="172"/>
    </row>
    <row r="31" spans="2:11">
      <c r="B31" s="179">
        <v>42</v>
      </c>
      <c r="C31" s="180" t="s">
        <v>77</v>
      </c>
      <c r="D31" s="181">
        <v>5441</v>
      </c>
      <c r="E31" s="287">
        <v>0.31883668903803131</v>
      </c>
      <c r="F31" s="287">
        <v>0.16700755891507338</v>
      </c>
      <c r="G31" s="287">
        <v>0.24268510258697593</v>
      </c>
      <c r="H31" s="172"/>
      <c r="J31" s="444"/>
      <c r="K31" s="172"/>
    </row>
    <row r="32" spans="2:11">
      <c r="B32" s="179">
        <v>47</v>
      </c>
      <c r="C32" s="180" t="s">
        <v>78</v>
      </c>
      <c r="D32" s="181">
        <v>23570</v>
      </c>
      <c r="E32" s="287">
        <v>0.27885152295693211</v>
      </c>
      <c r="F32" s="287">
        <v>0.12985824597453885</v>
      </c>
      <c r="G32" s="287">
        <v>0.20007130245823712</v>
      </c>
      <c r="H32" s="172"/>
      <c r="J32" s="444"/>
      <c r="K32" s="172"/>
    </row>
    <row r="33" spans="2:11">
      <c r="B33" s="179">
        <v>49</v>
      </c>
      <c r="C33" s="180" t="s">
        <v>79</v>
      </c>
      <c r="D33" s="181">
        <v>18956</v>
      </c>
      <c r="E33" s="287">
        <v>0.45685431886549205</v>
      </c>
      <c r="F33" s="287">
        <v>0.3364995957962813</v>
      </c>
      <c r="G33" s="287">
        <v>0.39483440949802123</v>
      </c>
      <c r="H33" s="172"/>
      <c r="J33" s="444"/>
      <c r="K33" s="172"/>
    </row>
    <row r="34" spans="2:11" s="186" customFormat="1">
      <c r="B34" s="179"/>
      <c r="C34" s="183" t="s">
        <v>70</v>
      </c>
      <c r="D34" s="184">
        <v>155153</v>
      </c>
      <c r="E34" s="288">
        <v>0.3220021448715063</v>
      </c>
      <c r="F34" s="288">
        <v>0.18391129698602973</v>
      </c>
      <c r="G34" s="288">
        <v>0.25155118882592797</v>
      </c>
      <c r="H34" s="185"/>
      <c r="J34" s="444"/>
      <c r="K34" s="185"/>
    </row>
    <row r="35" spans="2:11">
      <c r="B35" s="179">
        <v>2</v>
      </c>
      <c r="C35" s="180" t="s">
        <v>81</v>
      </c>
      <c r="D35" s="181">
        <v>27281</v>
      </c>
      <c r="E35" s="287">
        <v>0.44883994126284876</v>
      </c>
      <c r="F35" s="287">
        <v>0.30530815817598861</v>
      </c>
      <c r="G35" s="287">
        <v>0.37193924851393356</v>
      </c>
      <c r="H35" s="172"/>
      <c r="J35" s="444"/>
      <c r="K35" s="172"/>
    </row>
    <row r="36" spans="2:11">
      <c r="B36" s="179">
        <v>13</v>
      </c>
      <c r="C36" s="180" t="s">
        <v>82</v>
      </c>
      <c r="D36" s="181">
        <v>36680</v>
      </c>
      <c r="E36" s="287">
        <v>0.46539819275770966</v>
      </c>
      <c r="F36" s="287">
        <v>0.28444235328181833</v>
      </c>
      <c r="G36" s="287">
        <v>0.36570289132602196</v>
      </c>
      <c r="H36" s="172"/>
      <c r="J36" s="444"/>
      <c r="K36" s="172"/>
    </row>
    <row r="37" spans="2:11">
      <c r="B37" s="179">
        <v>16</v>
      </c>
      <c r="C37" s="180" t="s">
        <v>83</v>
      </c>
      <c r="D37" s="181">
        <v>18476</v>
      </c>
      <c r="E37" s="287">
        <v>0.48995271867612294</v>
      </c>
      <c r="F37" s="287">
        <v>0.35119219206852531</v>
      </c>
      <c r="G37" s="287">
        <v>0.41438087334873391</v>
      </c>
      <c r="H37" s="172"/>
      <c r="J37" s="444"/>
      <c r="K37" s="172"/>
    </row>
    <row r="38" spans="2:11">
      <c r="B38" s="179">
        <v>19</v>
      </c>
      <c r="C38" s="180" t="s">
        <v>84</v>
      </c>
      <c r="D38" s="181">
        <v>8924</v>
      </c>
      <c r="E38" s="287">
        <v>0.29861801551004175</v>
      </c>
      <c r="F38" s="287">
        <v>0.12777047744196232</v>
      </c>
      <c r="G38" s="287">
        <v>0.20779583663204956</v>
      </c>
      <c r="H38" s="172"/>
      <c r="J38" s="444"/>
      <c r="K38" s="172"/>
    </row>
    <row r="39" spans="2:11">
      <c r="B39" s="179">
        <v>45</v>
      </c>
      <c r="C39" s="180" t="s">
        <v>85</v>
      </c>
      <c r="D39" s="181">
        <v>39163</v>
      </c>
      <c r="E39" s="287">
        <v>0.43765993611894577</v>
      </c>
      <c r="F39" s="287">
        <v>0.239543205177008</v>
      </c>
      <c r="G39" s="287">
        <v>0.32851558567929401</v>
      </c>
      <c r="H39" s="172"/>
      <c r="J39" s="444"/>
      <c r="K39" s="172"/>
    </row>
    <row r="40" spans="2:11" s="188" customFormat="1">
      <c r="B40" s="179"/>
      <c r="C40" s="183" t="s">
        <v>80</v>
      </c>
      <c r="D40" s="184">
        <v>130524</v>
      </c>
      <c r="E40" s="288">
        <v>0.43705214738107345</v>
      </c>
      <c r="F40" s="288">
        <v>0.2647423376498107</v>
      </c>
      <c r="G40" s="288">
        <v>0.34312934254836447</v>
      </c>
      <c r="H40" s="187"/>
      <c r="J40" s="444"/>
      <c r="K40" s="187"/>
    </row>
    <row r="41" spans="2:11">
      <c r="B41" s="179">
        <v>8</v>
      </c>
      <c r="C41" s="180" t="s">
        <v>87</v>
      </c>
      <c r="D41" s="181">
        <v>180672</v>
      </c>
      <c r="E41" s="287">
        <v>0.18490224779823317</v>
      </c>
      <c r="F41" s="287">
        <v>7.7025602500878462E-2</v>
      </c>
      <c r="G41" s="287">
        <v>0.13747930262004479</v>
      </c>
      <c r="H41" s="172"/>
      <c r="J41" s="444"/>
      <c r="K41" s="172"/>
    </row>
    <row r="42" spans="2:11">
      <c r="B42" s="179">
        <v>17</v>
      </c>
      <c r="C42" s="180" t="s">
        <v>183</v>
      </c>
      <c r="D42" s="181">
        <v>26017</v>
      </c>
      <c r="E42" s="287">
        <v>0.20754716981132076</v>
      </c>
      <c r="F42" s="287">
        <v>0.10314510761038384</v>
      </c>
      <c r="G42" s="287">
        <v>0.16096740065211071</v>
      </c>
      <c r="H42" s="172"/>
      <c r="J42" s="444"/>
      <c r="K42" s="172"/>
    </row>
    <row r="43" spans="2:11">
      <c r="B43" s="179">
        <v>25</v>
      </c>
      <c r="C43" s="180" t="s">
        <v>189</v>
      </c>
      <c r="D43" s="181">
        <v>20859</v>
      </c>
      <c r="E43" s="287">
        <v>0.27212270529611177</v>
      </c>
      <c r="F43" s="287">
        <v>0.13252416756176155</v>
      </c>
      <c r="G43" s="287">
        <v>0.20748410969532394</v>
      </c>
      <c r="H43" s="172"/>
      <c r="J43" s="444"/>
      <c r="K43" s="172"/>
    </row>
    <row r="44" spans="2:11">
      <c r="B44" s="179">
        <v>43</v>
      </c>
      <c r="C44" s="180" t="s">
        <v>88</v>
      </c>
      <c r="D44" s="181">
        <v>31591</v>
      </c>
      <c r="E44" s="287">
        <v>0.24306734578381436</v>
      </c>
      <c r="F44" s="287">
        <v>0.11174688250703171</v>
      </c>
      <c r="G44" s="287">
        <v>0.18080515555962548</v>
      </c>
      <c r="H44" s="172"/>
      <c r="J44" s="444"/>
      <c r="K44" s="172"/>
    </row>
    <row r="45" spans="2:11" s="188" customFormat="1">
      <c r="B45" s="179"/>
      <c r="C45" s="183" t="s">
        <v>86</v>
      </c>
      <c r="D45" s="184">
        <v>259139</v>
      </c>
      <c r="E45" s="288">
        <v>0.19733227142795404</v>
      </c>
      <c r="F45" s="288">
        <v>8.644949166985362E-2</v>
      </c>
      <c r="G45" s="288">
        <v>0.1479896200134547</v>
      </c>
      <c r="H45" s="187"/>
      <c r="J45" s="444"/>
      <c r="K45" s="187"/>
    </row>
    <row r="46" spans="2:11">
      <c r="B46" s="179">
        <v>3</v>
      </c>
      <c r="C46" s="180" t="s">
        <v>90</v>
      </c>
      <c r="D46" s="181">
        <v>90858</v>
      </c>
      <c r="E46" s="287">
        <v>0.33298576929126061</v>
      </c>
      <c r="F46" s="287">
        <v>0.21534715164995302</v>
      </c>
      <c r="G46" s="287">
        <v>0.2768938204935194</v>
      </c>
      <c r="H46" s="172"/>
      <c r="J46" s="444"/>
      <c r="K46" s="172"/>
    </row>
    <row r="47" spans="2:11">
      <c r="B47" s="179">
        <v>12</v>
      </c>
      <c r="C47" s="180" t="s">
        <v>91</v>
      </c>
      <c r="D47" s="181">
        <v>31096</v>
      </c>
      <c r="E47" s="287">
        <v>0.30187726947719656</v>
      </c>
      <c r="F47" s="287">
        <v>0.15097079715864245</v>
      </c>
      <c r="G47" s="287">
        <v>0.23089145962963514</v>
      </c>
      <c r="H47" s="172"/>
      <c r="J47" s="444"/>
      <c r="K47" s="172"/>
    </row>
    <row r="48" spans="2:11">
      <c r="B48" s="179">
        <v>46</v>
      </c>
      <c r="C48" s="180" t="s">
        <v>92</v>
      </c>
      <c r="D48" s="181">
        <v>131857</v>
      </c>
      <c r="E48" s="287">
        <v>0.30952045594302774</v>
      </c>
      <c r="F48" s="287">
        <v>0.15921682267935103</v>
      </c>
      <c r="G48" s="287">
        <v>0.23828516078198925</v>
      </c>
      <c r="H48" s="172"/>
      <c r="J48" s="444"/>
      <c r="K48" s="172"/>
    </row>
    <row r="49" spans="2:11" s="188" customFormat="1">
      <c r="B49" s="179"/>
      <c r="C49" s="183" t="s">
        <v>89</v>
      </c>
      <c r="D49" s="184">
        <v>253811</v>
      </c>
      <c r="E49" s="288">
        <v>0.31604214294674837</v>
      </c>
      <c r="F49" s="288">
        <v>0.17635051880001826</v>
      </c>
      <c r="G49" s="288">
        <v>0.24977242958602358</v>
      </c>
      <c r="H49" s="187"/>
      <c r="J49" s="444"/>
      <c r="K49" s="187"/>
    </row>
    <row r="50" spans="2:11">
      <c r="B50" s="179">
        <v>6</v>
      </c>
      <c r="C50" s="180" t="s">
        <v>94</v>
      </c>
      <c r="D50" s="181">
        <v>58848</v>
      </c>
      <c r="E50" s="287">
        <v>0.50046278139461919</v>
      </c>
      <c r="F50" s="287">
        <v>0.37250131327932762</v>
      </c>
      <c r="G50" s="287">
        <v>0.43244196556513304</v>
      </c>
      <c r="H50" s="172"/>
      <c r="J50" s="444"/>
      <c r="K50" s="172"/>
    </row>
    <row r="51" spans="2:11">
      <c r="B51" s="179">
        <v>10</v>
      </c>
      <c r="C51" s="180" t="s">
        <v>95</v>
      </c>
      <c r="D51" s="181">
        <v>38057</v>
      </c>
      <c r="E51" s="287">
        <v>0.46145674949490739</v>
      </c>
      <c r="F51" s="287">
        <v>0.32884587546787436</v>
      </c>
      <c r="G51" s="287">
        <v>0.39491324921135645</v>
      </c>
      <c r="H51" s="172"/>
      <c r="J51" s="444"/>
      <c r="K51" s="172"/>
    </row>
    <row r="52" spans="2:11" s="188" customFormat="1">
      <c r="B52" s="179"/>
      <c r="C52" s="183" t="s">
        <v>93</v>
      </c>
      <c r="D52" s="184">
        <v>96905</v>
      </c>
      <c r="E52" s="288">
        <v>0.4837055728551487</v>
      </c>
      <c r="F52" s="288">
        <v>0.35501056381788809</v>
      </c>
      <c r="G52" s="288">
        <v>0.41688355825528822</v>
      </c>
      <c r="H52" s="187"/>
      <c r="J52" s="444"/>
      <c r="K52" s="187"/>
    </row>
    <row r="53" spans="2:11">
      <c r="B53" s="179">
        <v>15</v>
      </c>
      <c r="C53" s="180" t="s">
        <v>184</v>
      </c>
      <c r="D53" s="181">
        <v>81771</v>
      </c>
      <c r="E53" s="287">
        <v>0.34878225761437848</v>
      </c>
      <c r="F53" s="287">
        <v>0.18169203509595885</v>
      </c>
      <c r="G53" s="287">
        <v>0.27096857571750954</v>
      </c>
      <c r="H53" s="172"/>
      <c r="J53" s="444"/>
      <c r="K53" s="172"/>
    </row>
    <row r="54" spans="2:11">
      <c r="B54" s="179">
        <v>27</v>
      </c>
      <c r="C54" s="180" t="s">
        <v>97</v>
      </c>
      <c r="D54" s="181">
        <v>35550</v>
      </c>
      <c r="E54" s="287">
        <v>0.34782061764890876</v>
      </c>
      <c r="F54" s="287">
        <v>0.26299813962596691</v>
      </c>
      <c r="G54" s="287">
        <v>0.310044391728661</v>
      </c>
      <c r="H54" s="172"/>
      <c r="J54" s="444"/>
      <c r="K54" s="172"/>
    </row>
    <row r="55" spans="2:11">
      <c r="B55" s="179">
        <v>32</v>
      </c>
      <c r="C55" s="180" t="s">
        <v>185</v>
      </c>
      <c r="D55" s="181">
        <v>37334</v>
      </c>
      <c r="E55" s="287">
        <v>0.41129087426460526</v>
      </c>
      <c r="F55" s="287">
        <v>0.2752854389854742</v>
      </c>
      <c r="G55" s="287">
        <v>0.34979527972191771</v>
      </c>
      <c r="H55" s="172"/>
      <c r="J55" s="444"/>
      <c r="K55" s="172"/>
    </row>
    <row r="56" spans="2:11">
      <c r="B56" s="179">
        <v>36</v>
      </c>
      <c r="C56" s="180" t="s">
        <v>98</v>
      </c>
      <c r="D56" s="181">
        <v>62338</v>
      </c>
      <c r="E56" s="287">
        <v>0.33406071889091504</v>
      </c>
      <c r="F56" s="287">
        <v>0.16208637618365421</v>
      </c>
      <c r="G56" s="287">
        <v>0.2538822753208248</v>
      </c>
      <c r="H56" s="172"/>
      <c r="J56" s="444"/>
      <c r="K56" s="172"/>
    </row>
    <row r="57" spans="2:11" s="188" customFormat="1">
      <c r="B57" s="179"/>
      <c r="C57" s="183" t="s">
        <v>96</v>
      </c>
      <c r="D57" s="184">
        <v>216993</v>
      </c>
      <c r="E57" s="288">
        <v>0.35279893429092701</v>
      </c>
      <c r="F57" s="288">
        <v>0.19982276358977108</v>
      </c>
      <c r="G57" s="288">
        <v>0.28228420822579303</v>
      </c>
      <c r="H57" s="187"/>
      <c r="J57" s="444"/>
      <c r="K57" s="187"/>
    </row>
    <row r="58" spans="2:11" s="188" customFormat="1">
      <c r="B58" s="179">
        <v>28</v>
      </c>
      <c r="C58" s="183" t="s">
        <v>99</v>
      </c>
      <c r="D58" s="184">
        <v>174936</v>
      </c>
      <c r="E58" s="288">
        <v>0.20228971269259904</v>
      </c>
      <c r="F58" s="288">
        <v>8.1185924078692157E-2</v>
      </c>
      <c r="G58" s="288">
        <v>0.1458210729355435</v>
      </c>
      <c r="H58" s="187"/>
      <c r="J58" s="444"/>
      <c r="K58" s="187"/>
    </row>
    <row r="59" spans="2:11" s="188" customFormat="1">
      <c r="B59" s="179">
        <v>30</v>
      </c>
      <c r="C59" s="183" t="s">
        <v>100</v>
      </c>
      <c r="D59" s="184">
        <v>71222</v>
      </c>
      <c r="E59" s="288">
        <v>0.35535616554509786</v>
      </c>
      <c r="F59" s="288">
        <v>0.20292898858615313</v>
      </c>
      <c r="G59" s="288">
        <v>0.28092582220363987</v>
      </c>
      <c r="H59" s="187"/>
      <c r="J59" s="444"/>
      <c r="K59" s="187"/>
    </row>
    <row r="60" spans="2:11" s="188" customFormat="1">
      <c r="B60" s="179">
        <v>31</v>
      </c>
      <c r="C60" s="183" t="s">
        <v>101</v>
      </c>
      <c r="D60" s="184">
        <v>22279</v>
      </c>
      <c r="E60" s="288">
        <v>0.22919413200190739</v>
      </c>
      <c r="F60" s="288">
        <v>8.5436753489710748E-2</v>
      </c>
      <c r="G60" s="288">
        <v>0.15824052502983124</v>
      </c>
      <c r="H60" s="187"/>
      <c r="J60" s="444"/>
      <c r="K60" s="187"/>
    </row>
    <row r="61" spans="2:11">
      <c r="B61" s="179">
        <v>1</v>
      </c>
      <c r="C61" s="180" t="s">
        <v>186</v>
      </c>
      <c r="D61" s="181">
        <v>8217</v>
      </c>
      <c r="E61" s="287">
        <v>0.15301264567319614</v>
      </c>
      <c r="F61" s="287">
        <v>5.1644496049675644E-2</v>
      </c>
      <c r="G61" s="287">
        <v>0.10278059214229426</v>
      </c>
      <c r="H61" s="172"/>
      <c r="J61" s="444"/>
      <c r="K61" s="172"/>
    </row>
    <row r="62" spans="2:11">
      <c r="B62" s="179">
        <v>20</v>
      </c>
      <c r="C62" s="180" t="s">
        <v>187</v>
      </c>
      <c r="D62" s="181">
        <v>18589</v>
      </c>
      <c r="E62" s="287">
        <v>0.14081486776268765</v>
      </c>
      <c r="F62" s="287">
        <v>4.662293919517816E-2</v>
      </c>
      <c r="G62" s="287">
        <v>9.6624961665011985E-2</v>
      </c>
      <c r="H62" s="172"/>
      <c r="J62" s="444"/>
      <c r="K62" s="172"/>
    </row>
    <row r="63" spans="2:11">
      <c r="B63" s="179">
        <v>48</v>
      </c>
      <c r="C63" s="180" t="s">
        <v>188</v>
      </c>
      <c r="D63" s="181">
        <v>33058</v>
      </c>
      <c r="E63" s="287">
        <v>0.16293335080935842</v>
      </c>
      <c r="F63" s="287">
        <v>5.7313303400332902E-2</v>
      </c>
      <c r="G63" s="287">
        <v>0.1118422610690277</v>
      </c>
      <c r="H63" s="172"/>
      <c r="J63" s="444"/>
      <c r="K63" s="172"/>
    </row>
    <row r="64" spans="2:11" s="188" customFormat="1">
      <c r="B64" s="179">
        <v>16</v>
      </c>
      <c r="C64" s="183" t="s">
        <v>164</v>
      </c>
      <c r="D64" s="184">
        <v>59864</v>
      </c>
      <c r="E64" s="288">
        <v>0.15392123966690052</v>
      </c>
      <c r="F64" s="288">
        <v>5.2954089841273332E-2</v>
      </c>
      <c r="G64" s="288">
        <v>0.10541162549501944</v>
      </c>
      <c r="H64" s="187"/>
      <c r="J64" s="444"/>
      <c r="K64" s="187"/>
    </row>
    <row r="65" spans="2:11" s="188" customFormat="1">
      <c r="B65" s="179">
        <v>26</v>
      </c>
      <c r="C65" s="183" t="s">
        <v>160</v>
      </c>
      <c r="D65" s="184">
        <v>15274</v>
      </c>
      <c r="E65" s="288">
        <v>0.28062841530054644</v>
      </c>
      <c r="F65" s="288">
        <v>0.14271451392058421</v>
      </c>
      <c r="G65" s="288">
        <v>0.21315730713408507</v>
      </c>
      <c r="H65" s="187"/>
      <c r="J65" s="444"/>
      <c r="K65" s="187"/>
    </row>
    <row r="66" spans="2:11">
      <c r="B66" s="179">
        <v>51</v>
      </c>
      <c r="C66" s="180" t="s">
        <v>104</v>
      </c>
      <c r="D66" s="181">
        <v>2104</v>
      </c>
      <c r="E66" s="287">
        <v>0.29154898978926785</v>
      </c>
      <c r="F66" s="287">
        <v>0.1779542269967305</v>
      </c>
      <c r="G66" s="287">
        <v>0.23680360157568936</v>
      </c>
      <c r="H66" s="172"/>
      <c r="J66" s="444"/>
      <c r="K66" s="172"/>
    </row>
    <row r="67" spans="2:11">
      <c r="B67" s="179">
        <v>52</v>
      </c>
      <c r="C67" s="180" t="s">
        <v>105</v>
      </c>
      <c r="D67" s="181">
        <v>2269</v>
      </c>
      <c r="E67" s="287">
        <v>0.31727651690597497</v>
      </c>
      <c r="F67" s="287">
        <v>0.22599296128707894</v>
      </c>
      <c r="G67" s="287">
        <v>0.27350530376084858</v>
      </c>
      <c r="H67" s="172"/>
      <c r="J67" s="444"/>
      <c r="K67" s="172"/>
    </row>
    <row r="68" spans="2:11" ht="18.600000000000001" customHeight="1">
      <c r="B68" s="403"/>
      <c r="C68" s="404" t="s">
        <v>45</v>
      </c>
      <c r="D68" s="405">
        <f>'Pensiones - mínimos'!$C$14</f>
        <v>2216754</v>
      </c>
      <c r="E68" s="406">
        <f>'Pensiones - mínimos'!E14</f>
        <v>0.28299999999999997</v>
      </c>
      <c r="F68" s="406">
        <f>'Pensiones - mínimos'!G14</f>
        <v>0.158</v>
      </c>
      <c r="G68" s="406">
        <f>'Pensiones - mínimos'!H14</f>
        <v>0.223</v>
      </c>
      <c r="J68" s="172"/>
      <c r="K68" s="172"/>
    </row>
    <row r="69" spans="2:11">
      <c r="C69" s="190"/>
      <c r="D69" s="217"/>
      <c r="E69" s="223"/>
      <c r="F69" s="218"/>
      <c r="G69" s="213"/>
      <c r="H69" s="218"/>
      <c r="I69" s="213"/>
      <c r="J69" s="172"/>
      <c r="K69" s="172"/>
    </row>
    <row r="70" spans="2:11">
      <c r="F70" s="258"/>
      <c r="G70" s="258"/>
      <c r="H70" s="172"/>
      <c r="I70" s="172"/>
    </row>
    <row r="71" spans="2:11">
      <c r="F71" s="258"/>
      <c r="G71" s="258"/>
      <c r="H71" s="172"/>
      <c r="I71" s="172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PL96"/>
  <sheetViews>
    <sheetView showGridLines="0" showRowColHeaders="0" tabSelected="1" showOutlineSymbols="0" topLeftCell="D1" zoomScaleNormal="100" workbookViewId="0">
      <pane ySplit="7" topLeftCell="A58" activePane="bottomLeft" state="frozen"/>
      <selection pane="bottomLeft" activeCell="E73" sqref="E73"/>
    </sheetView>
  </sheetViews>
  <sheetFormatPr baseColWidth="10" defaultColWidth="11.42578125" defaultRowHeight="15.75"/>
  <cols>
    <col min="1" max="1" width="2.7109375" style="143" customWidth="1"/>
    <col min="2" max="2" width="8" style="108" customWidth="1"/>
    <col min="3" max="3" width="24.7109375" style="112" customWidth="1"/>
    <col min="4" max="9" width="13.7109375" style="112" customWidth="1"/>
    <col min="10" max="10" width="1.85546875" style="143" customWidth="1"/>
    <col min="11" max="11" width="11.42578125" style="143"/>
    <col min="12" max="12" width="25.42578125" style="143" bestFit="1" customWidth="1"/>
    <col min="13" max="16384" width="11.42578125" style="143"/>
  </cols>
  <sheetData>
    <row r="1" spans="1:226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26" s="3" customFormat="1" ht="12.95" customHeight="1">
      <c r="B2" s="527" t="s">
        <v>199</v>
      </c>
      <c r="C2" s="527"/>
      <c r="D2" s="527"/>
      <c r="E2" s="527"/>
      <c r="F2" s="527"/>
      <c r="G2" s="527"/>
      <c r="H2" s="527"/>
      <c r="I2" s="527"/>
      <c r="K2" s="9" t="s">
        <v>177</v>
      </c>
    </row>
    <row r="3" spans="1:226" s="142" customFormat="1" ht="18.75">
      <c r="A3" s="291"/>
      <c r="B3" s="8"/>
      <c r="D3" s="137"/>
      <c r="E3" s="138"/>
      <c r="F3" s="137"/>
      <c r="G3" s="137"/>
      <c r="H3" s="137"/>
      <c r="I3" s="137"/>
    </row>
    <row r="4" spans="1:226" s="2" customFormat="1" ht="15.75" customHeight="1">
      <c r="A4" s="290"/>
      <c r="B4" s="8"/>
      <c r="C4" s="139"/>
      <c r="D4" s="137"/>
      <c r="E4" s="138"/>
      <c r="F4" s="137"/>
      <c r="G4" s="137"/>
      <c r="H4" s="137"/>
      <c r="I4" s="137"/>
    </row>
    <row r="5" spans="1:226" s="142" customFormat="1" ht="18.75">
      <c r="A5" s="318"/>
      <c r="B5" s="531" t="s">
        <v>215</v>
      </c>
      <c r="C5" s="532"/>
      <c r="D5" s="532"/>
      <c r="E5" s="532"/>
      <c r="F5" s="532"/>
      <c r="G5" s="532"/>
      <c r="H5" s="532"/>
      <c r="I5" s="533"/>
    </row>
    <row r="6" spans="1:226" ht="2.4500000000000002" customHeight="1">
      <c r="A6" s="319"/>
      <c r="B6" s="534"/>
      <c r="C6" s="535"/>
      <c r="D6" s="535"/>
      <c r="E6" s="535"/>
      <c r="F6" s="535"/>
      <c r="G6" s="535"/>
      <c r="H6" s="535"/>
      <c r="I6" s="536"/>
    </row>
    <row r="7" spans="1:226" ht="52.5" customHeight="1">
      <c r="A7" s="319"/>
      <c r="B7" s="324" t="s">
        <v>166</v>
      </c>
      <c r="C7" s="325" t="s">
        <v>47</v>
      </c>
      <c r="D7" s="324" t="s">
        <v>193</v>
      </c>
      <c r="E7" s="326" t="s">
        <v>194</v>
      </c>
      <c r="F7" s="324" t="s">
        <v>195</v>
      </c>
      <c r="G7" s="324" t="s">
        <v>196</v>
      </c>
      <c r="H7" s="324" t="s">
        <v>197</v>
      </c>
      <c r="I7" s="324" t="s">
        <v>198</v>
      </c>
    </row>
    <row r="8" spans="1:226" ht="6.75" customHeight="1">
      <c r="B8" s="445"/>
      <c r="C8" s="446"/>
      <c r="D8" s="446"/>
      <c r="E8" s="447"/>
      <c r="F8" s="446"/>
      <c r="G8" s="446"/>
      <c r="H8" s="446"/>
      <c r="I8" s="446"/>
    </row>
    <row r="9" spans="1:226" s="148" customFormat="1" ht="18" customHeight="1">
      <c r="A9" s="12"/>
      <c r="B9" s="145"/>
      <c r="C9" s="146" t="s">
        <v>52</v>
      </c>
      <c r="D9" s="147">
        <v>32738</v>
      </c>
      <c r="E9" s="147">
        <v>68.829093499782346</v>
      </c>
      <c r="F9" s="147">
        <v>4588</v>
      </c>
      <c r="G9" s="147">
        <v>14313</v>
      </c>
      <c r="H9" s="147">
        <v>8382</v>
      </c>
      <c r="I9" s="147">
        <v>5455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</row>
    <row r="10" spans="1:226" s="151" customFormat="1" ht="18" customHeight="1">
      <c r="B10" s="145">
        <v>4</v>
      </c>
      <c r="C10" s="149" t="s">
        <v>53</v>
      </c>
      <c r="D10" s="150">
        <v>2066</v>
      </c>
      <c r="E10" s="150">
        <v>70.31935140367861</v>
      </c>
      <c r="F10" s="150">
        <v>238</v>
      </c>
      <c r="G10" s="150">
        <v>895</v>
      </c>
      <c r="H10" s="150">
        <v>575</v>
      </c>
      <c r="I10" s="150">
        <v>358</v>
      </c>
    </row>
    <row r="11" spans="1:226" s="152" customFormat="1" ht="18" customHeight="1">
      <c r="B11" s="145">
        <v>11</v>
      </c>
      <c r="C11" s="149" t="s">
        <v>54</v>
      </c>
      <c r="D11" s="150">
        <v>3558</v>
      </c>
      <c r="E11" s="150">
        <v>69.435663293985385</v>
      </c>
      <c r="F11" s="150">
        <v>564</v>
      </c>
      <c r="G11" s="150">
        <v>1397</v>
      </c>
      <c r="H11" s="150">
        <v>899</v>
      </c>
      <c r="I11" s="150">
        <v>698</v>
      </c>
    </row>
    <row r="12" spans="1:226" s="152" customFormat="1" ht="18" customHeight="1">
      <c r="B12" s="145">
        <v>14</v>
      </c>
      <c r="C12" s="149" t="s">
        <v>55</v>
      </c>
      <c r="D12" s="150">
        <v>3880</v>
      </c>
      <c r="E12" s="150">
        <v>69.588969072164957</v>
      </c>
      <c r="F12" s="150">
        <v>469</v>
      </c>
      <c r="G12" s="150">
        <v>1700</v>
      </c>
      <c r="H12" s="150">
        <v>1056</v>
      </c>
      <c r="I12" s="150">
        <v>655</v>
      </c>
    </row>
    <row r="13" spans="1:226" s="152" customFormat="1" ht="18" customHeight="1">
      <c r="B13" s="145">
        <v>18</v>
      </c>
      <c r="C13" s="149" t="s">
        <v>56</v>
      </c>
      <c r="D13" s="150">
        <v>4420</v>
      </c>
      <c r="E13" s="150">
        <v>68.584174208144802</v>
      </c>
      <c r="F13" s="150">
        <v>636</v>
      </c>
      <c r="G13" s="150">
        <v>1864</v>
      </c>
      <c r="H13" s="150">
        <v>1145</v>
      </c>
      <c r="I13" s="150">
        <v>775</v>
      </c>
    </row>
    <row r="14" spans="1:226" s="152" customFormat="1" ht="18" customHeight="1">
      <c r="B14" s="145">
        <v>21</v>
      </c>
      <c r="C14" s="149" t="s">
        <v>57</v>
      </c>
      <c r="D14" s="150">
        <v>2101</v>
      </c>
      <c r="E14" s="150">
        <v>68.4026653974298</v>
      </c>
      <c r="F14" s="150">
        <v>280</v>
      </c>
      <c r="G14" s="150">
        <v>920</v>
      </c>
      <c r="H14" s="150">
        <v>585</v>
      </c>
      <c r="I14" s="150">
        <v>316</v>
      </c>
    </row>
    <row r="15" spans="1:226" s="152" customFormat="1" ht="18" customHeight="1">
      <c r="B15" s="145">
        <v>23</v>
      </c>
      <c r="C15" s="149" t="s">
        <v>58</v>
      </c>
      <c r="D15" s="150">
        <v>3150</v>
      </c>
      <c r="E15" s="150">
        <v>70.70575873015872</v>
      </c>
      <c r="F15" s="150">
        <v>323</v>
      </c>
      <c r="G15" s="150">
        <v>1414</v>
      </c>
      <c r="H15" s="150">
        <v>837</v>
      </c>
      <c r="I15" s="150">
        <v>576</v>
      </c>
    </row>
    <row r="16" spans="1:226" s="152" customFormat="1" ht="18" customHeight="1">
      <c r="B16" s="145">
        <v>29</v>
      </c>
      <c r="C16" s="149" t="s">
        <v>59</v>
      </c>
      <c r="D16" s="150">
        <v>5418</v>
      </c>
      <c r="E16" s="150">
        <v>66.462288667404948</v>
      </c>
      <c r="F16" s="150">
        <v>866</v>
      </c>
      <c r="G16" s="150">
        <v>2420</v>
      </c>
      <c r="H16" s="150">
        <v>1305</v>
      </c>
      <c r="I16" s="150">
        <v>827</v>
      </c>
    </row>
    <row r="17" spans="1:428" s="152" customFormat="1" ht="18" customHeight="1">
      <c r="B17" s="145">
        <v>41</v>
      </c>
      <c r="C17" s="149" t="s">
        <v>60</v>
      </c>
      <c r="D17" s="150">
        <v>8145</v>
      </c>
      <c r="E17" s="150">
        <v>67.133877225291599</v>
      </c>
      <c r="F17" s="150">
        <v>1212</v>
      </c>
      <c r="G17" s="150">
        <v>3703</v>
      </c>
      <c r="H17" s="150">
        <v>1980</v>
      </c>
      <c r="I17" s="150">
        <v>1250</v>
      </c>
    </row>
    <row r="18" spans="1:428" s="153" customFormat="1" ht="18" customHeight="1">
      <c r="A18" s="12"/>
      <c r="B18" s="145"/>
      <c r="C18" s="146" t="s">
        <v>61</v>
      </c>
      <c r="D18" s="147">
        <v>7198</v>
      </c>
      <c r="E18" s="147">
        <v>58.042746322763968</v>
      </c>
      <c r="F18" s="147">
        <v>1731</v>
      </c>
      <c r="G18" s="147">
        <v>3776</v>
      </c>
      <c r="H18" s="147">
        <v>1175</v>
      </c>
      <c r="I18" s="147">
        <v>516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</row>
    <row r="19" spans="1:428" s="151" customFormat="1" ht="18" customHeight="1">
      <c r="B19" s="145">
        <v>22</v>
      </c>
      <c r="C19" s="149" t="s">
        <v>62</v>
      </c>
      <c r="D19" s="150">
        <v>1308</v>
      </c>
      <c r="E19" s="150">
        <v>57.594143730886849</v>
      </c>
      <c r="F19" s="150">
        <v>305</v>
      </c>
      <c r="G19" s="150">
        <v>697</v>
      </c>
      <c r="H19" s="150">
        <v>209</v>
      </c>
      <c r="I19" s="150">
        <v>97</v>
      </c>
    </row>
    <row r="20" spans="1:428" s="152" customFormat="1" ht="18" customHeight="1">
      <c r="B20" s="145">
        <v>40</v>
      </c>
      <c r="C20" s="149" t="s">
        <v>63</v>
      </c>
      <c r="D20" s="150">
        <v>752</v>
      </c>
      <c r="E20" s="150">
        <v>59.393005319148941</v>
      </c>
      <c r="F20" s="150">
        <v>148</v>
      </c>
      <c r="G20" s="150">
        <v>413</v>
      </c>
      <c r="H20" s="150">
        <v>141</v>
      </c>
      <c r="I20" s="150">
        <v>50</v>
      </c>
    </row>
    <row r="21" spans="1:428" s="152" customFormat="1" ht="18" customHeight="1">
      <c r="B21" s="145">
        <v>50</v>
      </c>
      <c r="C21" s="152" t="s">
        <v>64</v>
      </c>
      <c r="D21" s="154">
        <v>5138</v>
      </c>
      <c r="E21" s="154">
        <v>57.141089918256128</v>
      </c>
      <c r="F21" s="154">
        <v>1278</v>
      </c>
      <c r="G21" s="154">
        <v>2666</v>
      </c>
      <c r="H21" s="154">
        <v>825</v>
      </c>
      <c r="I21" s="154">
        <v>369</v>
      </c>
    </row>
    <row r="22" spans="1:428" s="148" customFormat="1" ht="18" customHeight="1">
      <c r="A22" s="12"/>
      <c r="B22" s="145">
        <v>33</v>
      </c>
      <c r="C22" s="146" t="s">
        <v>65</v>
      </c>
      <c r="D22" s="147">
        <v>5747</v>
      </c>
      <c r="E22" s="147">
        <v>55.212771880981379</v>
      </c>
      <c r="F22" s="147">
        <v>1843</v>
      </c>
      <c r="G22" s="147">
        <v>2590</v>
      </c>
      <c r="H22" s="147">
        <v>870</v>
      </c>
      <c r="I22" s="147">
        <v>444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</row>
    <row r="23" spans="1:428" s="148" customFormat="1" ht="18" customHeight="1">
      <c r="A23" s="12"/>
      <c r="B23" s="145">
        <v>7</v>
      </c>
      <c r="C23" s="146" t="s">
        <v>182</v>
      </c>
      <c r="D23" s="147">
        <v>3077</v>
      </c>
      <c r="E23" s="147">
        <v>59.790165745856349</v>
      </c>
      <c r="F23" s="147">
        <v>677</v>
      </c>
      <c r="G23" s="147">
        <v>1536</v>
      </c>
      <c r="H23" s="147">
        <v>598</v>
      </c>
      <c r="I23" s="147">
        <v>266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</row>
    <row r="24" spans="1:428" s="148" customFormat="1" ht="18" customHeight="1">
      <c r="A24" s="12"/>
      <c r="B24" s="145"/>
      <c r="C24" s="146" t="s">
        <v>66</v>
      </c>
      <c r="D24" s="147">
        <v>6717</v>
      </c>
      <c r="E24" s="147">
        <v>65.693961711386521</v>
      </c>
      <c r="F24" s="147">
        <v>1347</v>
      </c>
      <c r="G24" s="147">
        <v>2772</v>
      </c>
      <c r="H24" s="147">
        <v>1470</v>
      </c>
      <c r="I24" s="147">
        <v>1128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</row>
    <row r="25" spans="1:428" s="151" customFormat="1" ht="18" customHeight="1">
      <c r="B25" s="145">
        <v>35</v>
      </c>
      <c r="C25" s="149" t="s">
        <v>67</v>
      </c>
      <c r="D25" s="150">
        <v>3424</v>
      </c>
      <c r="E25" s="150">
        <v>66.600978387850461</v>
      </c>
      <c r="F25" s="150">
        <v>690</v>
      </c>
      <c r="G25" s="150">
        <v>1346</v>
      </c>
      <c r="H25" s="150">
        <v>759</v>
      </c>
      <c r="I25" s="150">
        <v>629</v>
      </c>
    </row>
    <row r="26" spans="1:428" s="152" customFormat="1" ht="18" customHeight="1">
      <c r="B26" s="145">
        <v>38</v>
      </c>
      <c r="C26" s="149" t="s">
        <v>68</v>
      </c>
      <c r="D26" s="150">
        <v>3293</v>
      </c>
      <c r="E26" s="150">
        <v>64.786945034922567</v>
      </c>
      <c r="F26" s="150">
        <v>657</v>
      </c>
      <c r="G26" s="150">
        <v>1426</v>
      </c>
      <c r="H26" s="150">
        <v>711</v>
      </c>
      <c r="I26" s="150">
        <v>499</v>
      </c>
    </row>
    <row r="27" spans="1:428" s="152" customFormat="1" ht="18" customHeight="1">
      <c r="B27" s="145">
        <v>39</v>
      </c>
      <c r="C27" s="146" t="s">
        <v>69</v>
      </c>
      <c r="D27" s="147">
        <v>2355</v>
      </c>
      <c r="E27" s="147">
        <v>60.4376050955414</v>
      </c>
      <c r="F27" s="147">
        <v>584</v>
      </c>
      <c r="G27" s="147">
        <v>1064</v>
      </c>
      <c r="H27" s="147">
        <v>437</v>
      </c>
      <c r="I27" s="147">
        <v>270</v>
      </c>
    </row>
    <row r="28" spans="1:428" s="148" customFormat="1" ht="18" customHeight="1">
      <c r="A28" s="12"/>
      <c r="B28" s="145"/>
      <c r="C28" s="146" t="s">
        <v>70</v>
      </c>
      <c r="D28" s="147">
        <v>13386</v>
      </c>
      <c r="E28" s="147">
        <v>62.633083623900475</v>
      </c>
      <c r="F28" s="147">
        <v>2893</v>
      </c>
      <c r="G28" s="147">
        <v>6235</v>
      </c>
      <c r="H28" s="147">
        <v>2611</v>
      </c>
      <c r="I28" s="147">
        <v>1647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</row>
    <row r="29" spans="1:428" s="156" customFormat="1" ht="18" customHeight="1">
      <c r="A29" s="292"/>
      <c r="B29" s="155">
        <v>5</v>
      </c>
      <c r="C29" s="149" t="s">
        <v>71</v>
      </c>
      <c r="D29" s="150">
        <v>867</v>
      </c>
      <c r="E29" s="150">
        <v>64.799284890426762</v>
      </c>
      <c r="F29" s="150">
        <v>160</v>
      </c>
      <c r="G29" s="150">
        <v>373</v>
      </c>
      <c r="H29" s="150">
        <v>221</v>
      </c>
      <c r="I29" s="150">
        <v>113</v>
      </c>
    </row>
    <row r="30" spans="1:428" s="152" customFormat="1" ht="18" customHeight="1">
      <c r="B30" s="145">
        <v>9</v>
      </c>
      <c r="C30" s="149" t="s">
        <v>72</v>
      </c>
      <c r="D30" s="150">
        <v>2001</v>
      </c>
      <c r="E30" s="150">
        <v>61.488445777111437</v>
      </c>
      <c r="F30" s="150">
        <v>420</v>
      </c>
      <c r="G30" s="150">
        <v>978</v>
      </c>
      <c r="H30" s="150">
        <v>354</v>
      </c>
      <c r="I30" s="150">
        <v>249</v>
      </c>
    </row>
    <row r="31" spans="1:428" s="152" customFormat="1" ht="18" customHeight="1">
      <c r="B31" s="145">
        <v>24</v>
      </c>
      <c r="C31" s="149" t="s">
        <v>73</v>
      </c>
      <c r="D31" s="150">
        <v>2834</v>
      </c>
      <c r="E31" s="150">
        <v>59.697268877911092</v>
      </c>
      <c r="F31" s="150">
        <v>721</v>
      </c>
      <c r="G31" s="150">
        <v>1266</v>
      </c>
      <c r="H31" s="150">
        <v>528</v>
      </c>
      <c r="I31" s="150">
        <v>319</v>
      </c>
    </row>
    <row r="32" spans="1:428" s="152" customFormat="1" ht="18" customHeight="1">
      <c r="B32" s="145">
        <v>34</v>
      </c>
      <c r="C32" s="152" t="s">
        <v>74</v>
      </c>
      <c r="D32" s="154">
        <v>971</v>
      </c>
      <c r="E32" s="154">
        <v>63.000731204943364</v>
      </c>
      <c r="F32" s="154">
        <v>206</v>
      </c>
      <c r="G32" s="154">
        <v>439</v>
      </c>
      <c r="H32" s="154">
        <v>196</v>
      </c>
      <c r="I32" s="154">
        <v>130</v>
      </c>
    </row>
    <row r="33" spans="1:226" s="152" customFormat="1" ht="18" customHeight="1">
      <c r="B33" s="145">
        <v>37</v>
      </c>
      <c r="C33" s="152" t="s">
        <v>75</v>
      </c>
      <c r="D33" s="154">
        <v>1664</v>
      </c>
      <c r="E33" s="154">
        <v>61.619344951923075</v>
      </c>
      <c r="F33" s="154">
        <v>375</v>
      </c>
      <c r="G33" s="154">
        <v>766</v>
      </c>
      <c r="H33" s="154">
        <v>317</v>
      </c>
      <c r="I33" s="154">
        <v>206</v>
      </c>
    </row>
    <row r="34" spans="1:226" s="152" customFormat="1" ht="18" customHeight="1">
      <c r="B34" s="145">
        <v>40</v>
      </c>
      <c r="C34" s="149" t="s">
        <v>76</v>
      </c>
      <c r="D34" s="150">
        <v>871</v>
      </c>
      <c r="E34" s="150">
        <v>65.916865671641773</v>
      </c>
      <c r="F34" s="150">
        <v>130</v>
      </c>
      <c r="G34" s="150">
        <v>409</v>
      </c>
      <c r="H34" s="150">
        <v>203</v>
      </c>
      <c r="I34" s="150">
        <v>129</v>
      </c>
    </row>
    <row r="35" spans="1:226" s="152" customFormat="1" ht="18" customHeight="1">
      <c r="B35" s="145">
        <v>42</v>
      </c>
      <c r="C35" s="149" t="s">
        <v>77</v>
      </c>
      <c r="D35" s="150">
        <v>520</v>
      </c>
      <c r="E35" s="150">
        <v>63.780980769230773</v>
      </c>
      <c r="F35" s="150">
        <v>90</v>
      </c>
      <c r="G35" s="150">
        <v>254</v>
      </c>
      <c r="H35" s="150">
        <v>112</v>
      </c>
      <c r="I35" s="150">
        <v>64</v>
      </c>
    </row>
    <row r="36" spans="1:226" s="152" customFormat="1" ht="18" customHeight="1">
      <c r="B36" s="145">
        <v>47</v>
      </c>
      <c r="C36" s="149" t="s">
        <v>78</v>
      </c>
      <c r="D36" s="150">
        <v>2598</v>
      </c>
      <c r="E36" s="150">
        <v>61.313764434180143</v>
      </c>
      <c r="F36" s="150">
        <v>566</v>
      </c>
      <c r="G36" s="150">
        <v>1252</v>
      </c>
      <c r="H36" s="150">
        <v>483</v>
      </c>
      <c r="I36" s="150">
        <v>297</v>
      </c>
    </row>
    <row r="37" spans="1:226" s="152" customFormat="1" ht="18" customHeight="1">
      <c r="B37" s="145">
        <v>49</v>
      </c>
      <c r="C37" s="149" t="s">
        <v>79</v>
      </c>
      <c r="D37" s="150">
        <v>1060</v>
      </c>
      <c r="E37" s="150">
        <v>62.081066037735845</v>
      </c>
      <c r="F37" s="150">
        <v>225</v>
      </c>
      <c r="G37" s="150">
        <v>498</v>
      </c>
      <c r="H37" s="150">
        <v>197</v>
      </c>
      <c r="I37" s="150">
        <v>140</v>
      </c>
    </row>
    <row r="38" spans="1:226" s="148" customFormat="1" ht="18" customHeight="1">
      <c r="A38" s="12"/>
      <c r="B38" s="145"/>
      <c r="C38" s="146" t="s">
        <v>80</v>
      </c>
      <c r="D38" s="147">
        <v>7841</v>
      </c>
      <c r="E38" s="147">
        <v>66.759783529474319</v>
      </c>
      <c r="F38" s="147">
        <v>1203</v>
      </c>
      <c r="G38" s="147">
        <v>3456</v>
      </c>
      <c r="H38" s="147">
        <v>1968</v>
      </c>
      <c r="I38" s="147">
        <v>1214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</row>
    <row r="39" spans="1:226" s="151" customFormat="1" ht="18" customHeight="1">
      <c r="B39" s="145">
        <v>2</v>
      </c>
      <c r="C39" s="149" t="s">
        <v>81</v>
      </c>
      <c r="D39" s="150">
        <v>1774</v>
      </c>
      <c r="E39" s="150">
        <v>67.852514092446455</v>
      </c>
      <c r="F39" s="150">
        <v>277</v>
      </c>
      <c r="G39" s="150">
        <v>751</v>
      </c>
      <c r="H39" s="150">
        <v>449</v>
      </c>
      <c r="I39" s="150">
        <v>297</v>
      </c>
    </row>
    <row r="40" spans="1:226" s="152" customFormat="1" ht="18" customHeight="1">
      <c r="B40" s="145">
        <v>13</v>
      </c>
      <c r="C40" s="149" t="s">
        <v>82</v>
      </c>
      <c r="D40" s="150">
        <v>1974</v>
      </c>
      <c r="E40" s="150">
        <v>68.947132725430606</v>
      </c>
      <c r="F40" s="150">
        <v>289</v>
      </c>
      <c r="G40" s="150">
        <v>823</v>
      </c>
      <c r="H40" s="150">
        <v>509</v>
      </c>
      <c r="I40" s="150">
        <v>353</v>
      </c>
    </row>
    <row r="41" spans="1:226" s="156" customFormat="1" ht="18" customHeight="1">
      <c r="A41" s="292"/>
      <c r="B41" s="155">
        <v>16</v>
      </c>
      <c r="C41" s="152" t="s">
        <v>83</v>
      </c>
      <c r="D41" s="150">
        <v>837</v>
      </c>
      <c r="E41" s="150">
        <v>66.032258064516128</v>
      </c>
      <c r="F41" s="150">
        <v>130</v>
      </c>
      <c r="G41" s="150">
        <v>388</v>
      </c>
      <c r="H41" s="150">
        <v>207</v>
      </c>
      <c r="I41" s="150">
        <v>112</v>
      </c>
    </row>
    <row r="42" spans="1:226" s="152" customFormat="1" ht="18" customHeight="1">
      <c r="B42" s="145">
        <v>19</v>
      </c>
      <c r="C42" s="152" t="s">
        <v>84</v>
      </c>
      <c r="D42" s="154">
        <v>832</v>
      </c>
      <c r="E42" s="154">
        <v>64.240709134615386</v>
      </c>
      <c r="F42" s="154">
        <v>142</v>
      </c>
      <c r="G42" s="154">
        <v>406</v>
      </c>
      <c r="H42" s="154">
        <v>176</v>
      </c>
      <c r="I42" s="154">
        <v>108</v>
      </c>
    </row>
    <row r="43" spans="1:226" s="152" customFormat="1" ht="18" customHeight="1">
      <c r="B43" s="145">
        <v>45</v>
      </c>
      <c r="C43" s="149" t="s">
        <v>85</v>
      </c>
      <c r="D43" s="150">
        <v>2424</v>
      </c>
      <c r="E43" s="150">
        <v>66.726303630363034</v>
      </c>
      <c r="F43" s="150">
        <v>365</v>
      </c>
      <c r="G43" s="150">
        <v>1088</v>
      </c>
      <c r="H43" s="150">
        <v>627</v>
      </c>
      <c r="I43" s="150">
        <v>344</v>
      </c>
    </row>
    <row r="44" spans="1:226" s="148" customFormat="1" ht="18" customHeight="1">
      <c r="A44" s="12"/>
      <c r="B44" s="145"/>
      <c r="C44" s="146" t="s">
        <v>86</v>
      </c>
      <c r="D44" s="147">
        <v>27521</v>
      </c>
      <c r="E44" s="147">
        <v>58.451226073201731</v>
      </c>
      <c r="F44" s="147">
        <v>6296</v>
      </c>
      <c r="G44" s="147">
        <v>14358</v>
      </c>
      <c r="H44" s="147">
        <v>4722</v>
      </c>
      <c r="I44" s="147">
        <v>2145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</row>
    <row r="45" spans="1:226" s="151" customFormat="1" ht="18" customHeight="1">
      <c r="B45" s="145">
        <v>8</v>
      </c>
      <c r="C45" s="152" t="s">
        <v>87</v>
      </c>
      <c r="D45" s="154">
        <v>20034</v>
      </c>
      <c r="E45" s="154">
        <v>58.423068283917338</v>
      </c>
      <c r="F45" s="154">
        <v>4588</v>
      </c>
      <c r="G45" s="154">
        <v>10515</v>
      </c>
      <c r="H45" s="154">
        <v>3365</v>
      </c>
      <c r="I45" s="154">
        <v>1566</v>
      </c>
    </row>
    <row r="46" spans="1:226" s="152" customFormat="1" ht="18" customHeight="1">
      <c r="B46" s="145">
        <v>17</v>
      </c>
      <c r="C46" s="152" t="s">
        <v>183</v>
      </c>
      <c r="D46" s="154">
        <v>2216</v>
      </c>
      <c r="E46" s="154">
        <v>58.105514440433218</v>
      </c>
      <c r="F46" s="154">
        <v>543</v>
      </c>
      <c r="G46" s="154">
        <v>1100</v>
      </c>
      <c r="H46" s="154">
        <v>399</v>
      </c>
      <c r="I46" s="154">
        <v>174</v>
      </c>
    </row>
    <row r="47" spans="1:226" s="156" customFormat="1" ht="18" customHeight="1">
      <c r="A47" s="292"/>
      <c r="B47" s="155">
        <v>25</v>
      </c>
      <c r="C47" s="152" t="s">
        <v>189</v>
      </c>
      <c r="D47" s="150">
        <v>2234</v>
      </c>
      <c r="E47" s="150">
        <v>57.683061772605193</v>
      </c>
      <c r="F47" s="150">
        <v>547</v>
      </c>
      <c r="G47" s="150">
        <v>1124</v>
      </c>
      <c r="H47" s="150">
        <v>396</v>
      </c>
      <c r="I47" s="150">
        <v>167</v>
      </c>
      <c r="L47" s="413"/>
    </row>
    <row r="48" spans="1:226" s="152" customFormat="1" ht="18" customHeight="1">
      <c r="B48" s="145">
        <v>43</v>
      </c>
      <c r="C48" s="152" t="s">
        <v>88</v>
      </c>
      <c r="D48" s="154">
        <v>3037</v>
      </c>
      <c r="E48" s="154">
        <v>59.593259795851161</v>
      </c>
      <c r="F48" s="154">
        <v>618</v>
      </c>
      <c r="G48" s="154">
        <v>1619</v>
      </c>
      <c r="H48" s="154">
        <v>562</v>
      </c>
      <c r="I48" s="154">
        <v>238</v>
      </c>
    </row>
    <row r="49" spans="1:226" s="148" customFormat="1" ht="18" customHeight="1">
      <c r="A49" s="12"/>
      <c r="B49" s="145"/>
      <c r="C49" s="146" t="s">
        <v>89</v>
      </c>
      <c r="D49" s="147">
        <v>20974</v>
      </c>
      <c r="E49" s="147">
        <v>60.508369738208273</v>
      </c>
      <c r="F49" s="147">
        <v>4233</v>
      </c>
      <c r="G49" s="147">
        <v>10610</v>
      </c>
      <c r="H49" s="147">
        <v>4112</v>
      </c>
      <c r="I49" s="147">
        <v>2019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</row>
    <row r="50" spans="1:226" s="151" customFormat="1" ht="18" customHeight="1">
      <c r="B50" s="145">
        <v>3</v>
      </c>
      <c r="C50" s="152" t="s">
        <v>90</v>
      </c>
      <c r="D50" s="154">
        <v>7157</v>
      </c>
      <c r="E50" s="154">
        <v>62.770050300405195</v>
      </c>
      <c r="F50" s="154">
        <v>1326</v>
      </c>
      <c r="G50" s="154">
        <v>3449</v>
      </c>
      <c r="H50" s="154">
        <v>1564</v>
      </c>
      <c r="I50" s="154">
        <v>818</v>
      </c>
    </row>
    <row r="51" spans="1:226" s="152" customFormat="1" ht="18" customHeight="1">
      <c r="B51" s="145">
        <v>12</v>
      </c>
      <c r="C51" s="152" t="s">
        <v>91</v>
      </c>
      <c r="D51" s="154">
        <v>3045</v>
      </c>
      <c r="E51" s="154">
        <v>58.859996715927764</v>
      </c>
      <c r="F51" s="154">
        <v>618</v>
      </c>
      <c r="G51" s="154">
        <v>1679</v>
      </c>
      <c r="H51" s="154">
        <v>522</v>
      </c>
      <c r="I51" s="154">
        <v>226</v>
      </c>
    </row>
    <row r="52" spans="1:226" s="152" customFormat="1" ht="18" customHeight="1">
      <c r="B52" s="145">
        <v>46</v>
      </c>
      <c r="C52" s="152" t="s">
        <v>92</v>
      </c>
      <c r="D52" s="154">
        <v>10772</v>
      </c>
      <c r="E52" s="154">
        <v>59.895062198291868</v>
      </c>
      <c r="F52" s="154">
        <v>2289</v>
      </c>
      <c r="G52" s="154">
        <v>5482</v>
      </c>
      <c r="H52" s="154">
        <v>2026</v>
      </c>
      <c r="I52" s="154">
        <v>975</v>
      </c>
    </row>
    <row r="53" spans="1:226" s="148" customFormat="1" ht="18" customHeight="1">
      <c r="A53" s="12"/>
      <c r="B53" s="145"/>
      <c r="C53" s="146" t="s">
        <v>93</v>
      </c>
      <c r="D53" s="147">
        <v>5416</v>
      </c>
      <c r="E53" s="147">
        <v>66.82255424851985</v>
      </c>
      <c r="F53" s="147">
        <v>840</v>
      </c>
      <c r="G53" s="147">
        <v>2424</v>
      </c>
      <c r="H53" s="147">
        <v>1288</v>
      </c>
      <c r="I53" s="147">
        <v>864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</row>
    <row r="54" spans="1:226" s="151" customFormat="1" ht="18" customHeight="1">
      <c r="B54" s="145">
        <v>6</v>
      </c>
      <c r="C54" s="152" t="s">
        <v>94</v>
      </c>
      <c r="D54" s="154">
        <v>3151</v>
      </c>
      <c r="E54" s="154">
        <v>67.390552205649001</v>
      </c>
      <c r="F54" s="154">
        <v>496</v>
      </c>
      <c r="G54" s="154">
        <v>1362</v>
      </c>
      <c r="H54" s="154">
        <v>784</v>
      </c>
      <c r="I54" s="154">
        <v>509</v>
      </c>
    </row>
    <row r="55" spans="1:226" s="152" customFormat="1" ht="18" customHeight="1">
      <c r="B55" s="145">
        <v>10</v>
      </c>
      <c r="C55" s="149" t="s">
        <v>95</v>
      </c>
      <c r="D55" s="150">
        <v>2265</v>
      </c>
      <c r="E55" s="150">
        <v>66.254556291390713</v>
      </c>
      <c r="F55" s="150">
        <v>344</v>
      </c>
      <c r="G55" s="150">
        <v>1062</v>
      </c>
      <c r="H55" s="150">
        <v>504</v>
      </c>
      <c r="I55" s="150">
        <v>355</v>
      </c>
    </row>
    <row r="56" spans="1:226" s="148" customFormat="1" ht="18" customHeight="1">
      <c r="A56" s="12"/>
      <c r="B56" s="145"/>
      <c r="C56" s="146" t="s">
        <v>96</v>
      </c>
      <c r="D56" s="147">
        <v>14536</v>
      </c>
      <c r="E56" s="147">
        <v>55.347996874476223</v>
      </c>
      <c r="F56" s="147">
        <v>4257</v>
      </c>
      <c r="G56" s="147">
        <v>6541</v>
      </c>
      <c r="H56" s="147">
        <v>2499</v>
      </c>
      <c r="I56" s="147">
        <v>1239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</row>
    <row r="57" spans="1:226" s="151" customFormat="1" ht="18" customHeight="1">
      <c r="B57" s="145">
        <v>15</v>
      </c>
      <c r="C57" s="157" t="s">
        <v>184</v>
      </c>
      <c r="D57" s="158">
        <v>4313</v>
      </c>
      <c r="E57" s="158">
        <v>54.73205193600743</v>
      </c>
      <c r="F57" s="158">
        <v>1326</v>
      </c>
      <c r="G57" s="158">
        <v>1958</v>
      </c>
      <c r="H57" s="158">
        <v>700</v>
      </c>
      <c r="I57" s="158">
        <v>329</v>
      </c>
    </row>
    <row r="58" spans="1:226" s="152" customFormat="1" ht="18" customHeight="1">
      <c r="B58" s="145">
        <v>27</v>
      </c>
      <c r="C58" s="157" t="s">
        <v>97</v>
      </c>
      <c r="D58" s="158">
        <v>2439</v>
      </c>
      <c r="E58" s="158">
        <v>54.140590405904057</v>
      </c>
      <c r="F58" s="158">
        <v>845</v>
      </c>
      <c r="G58" s="158">
        <v>1042</v>
      </c>
      <c r="H58" s="158">
        <v>369</v>
      </c>
      <c r="I58" s="158">
        <v>183</v>
      </c>
    </row>
    <row r="59" spans="1:226" s="152" customFormat="1" ht="18" customHeight="1">
      <c r="B59" s="159">
        <v>32</v>
      </c>
      <c r="C59" s="157" t="s">
        <v>185</v>
      </c>
      <c r="D59" s="158">
        <v>2100</v>
      </c>
      <c r="E59" s="158">
        <v>53.388704761904755</v>
      </c>
      <c r="F59" s="158">
        <v>684</v>
      </c>
      <c r="G59" s="158">
        <v>953</v>
      </c>
      <c r="H59" s="158">
        <v>305</v>
      </c>
      <c r="I59" s="158">
        <v>158</v>
      </c>
    </row>
    <row r="60" spans="1:226" s="152" customFormat="1" ht="18" customHeight="1">
      <c r="B60" s="159">
        <v>36</v>
      </c>
      <c r="C60" s="161" t="s">
        <v>98</v>
      </c>
      <c r="D60" s="158">
        <v>5684</v>
      </c>
      <c r="E60" s="158">
        <v>59.130640394088658</v>
      </c>
      <c r="F60" s="158">
        <v>1402</v>
      </c>
      <c r="G60" s="158">
        <v>2588</v>
      </c>
      <c r="H60" s="158">
        <v>1125</v>
      </c>
      <c r="I60" s="158">
        <v>569</v>
      </c>
    </row>
    <row r="61" spans="1:226" s="148" customFormat="1" ht="18" customHeight="1">
      <c r="A61" s="12"/>
      <c r="B61" s="159">
        <v>28</v>
      </c>
      <c r="C61" s="162" t="s">
        <v>99</v>
      </c>
      <c r="D61" s="163">
        <v>20587</v>
      </c>
      <c r="E61" s="163">
        <v>60.977023364258997</v>
      </c>
      <c r="F61" s="163">
        <v>4193</v>
      </c>
      <c r="G61" s="163">
        <v>10371</v>
      </c>
      <c r="H61" s="163">
        <v>4069</v>
      </c>
      <c r="I61" s="163">
        <v>1954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</row>
    <row r="62" spans="1:226" s="148" customFormat="1" ht="18" customHeight="1">
      <c r="A62" s="12"/>
      <c r="B62" s="159">
        <v>30</v>
      </c>
      <c r="C62" s="162" t="s">
        <v>100</v>
      </c>
      <c r="D62" s="163">
        <v>5265</v>
      </c>
      <c r="E62" s="163">
        <v>69.713204178537509</v>
      </c>
      <c r="F62" s="163">
        <v>718</v>
      </c>
      <c r="G62" s="163">
        <v>2173</v>
      </c>
      <c r="H62" s="163">
        <v>1393</v>
      </c>
      <c r="I62" s="163">
        <v>981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</row>
    <row r="63" spans="1:226" s="148" customFormat="1" ht="18" customHeight="1">
      <c r="A63" s="12"/>
      <c r="B63" s="145">
        <v>31</v>
      </c>
      <c r="C63" s="162" t="s">
        <v>101</v>
      </c>
      <c r="D63" s="163">
        <v>2867</v>
      </c>
      <c r="E63" s="163">
        <v>61.631977677014305</v>
      </c>
      <c r="F63" s="163">
        <v>615</v>
      </c>
      <c r="G63" s="163">
        <v>1377</v>
      </c>
      <c r="H63" s="163">
        <v>524</v>
      </c>
      <c r="I63" s="163">
        <v>351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</row>
    <row r="64" spans="1:226" s="148" customFormat="1" ht="18" customHeight="1">
      <c r="A64" s="12"/>
      <c r="B64" s="145"/>
      <c r="C64" s="146" t="s">
        <v>102</v>
      </c>
      <c r="D64" s="147">
        <v>11267</v>
      </c>
      <c r="E64" s="147">
        <v>58.029851524546196</v>
      </c>
      <c r="F64" s="147">
        <v>2852</v>
      </c>
      <c r="G64" s="147">
        <v>5691</v>
      </c>
      <c r="H64" s="147">
        <v>1810</v>
      </c>
      <c r="I64" s="147">
        <v>914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</row>
    <row r="65" spans="1:226" s="151" customFormat="1" ht="18" customHeight="1">
      <c r="B65" s="145">
        <v>1</v>
      </c>
      <c r="C65" s="164" t="s">
        <v>186</v>
      </c>
      <c r="D65" s="150">
        <v>1640</v>
      </c>
      <c r="E65" s="150">
        <v>57.895371951219502</v>
      </c>
      <c r="F65" s="150">
        <v>392</v>
      </c>
      <c r="G65" s="150">
        <v>863</v>
      </c>
      <c r="H65" s="150">
        <v>260</v>
      </c>
      <c r="I65" s="150">
        <v>125</v>
      </c>
    </row>
    <row r="66" spans="1:226" s="152" customFormat="1" ht="18" customHeight="1">
      <c r="B66" s="145">
        <v>20</v>
      </c>
      <c r="C66" s="164" t="s">
        <v>187</v>
      </c>
      <c r="D66" s="150">
        <v>2902</v>
      </c>
      <c r="E66" s="150">
        <v>59.108673328738796</v>
      </c>
      <c r="F66" s="150">
        <v>665</v>
      </c>
      <c r="G66" s="150">
        <v>1471</v>
      </c>
      <c r="H66" s="150">
        <v>518</v>
      </c>
      <c r="I66" s="150">
        <v>248</v>
      </c>
    </row>
    <row r="67" spans="1:226" s="152" customFormat="1" ht="18" customHeight="1">
      <c r="B67" s="145">
        <v>48</v>
      </c>
      <c r="C67" s="164" t="s">
        <v>188</v>
      </c>
      <c r="D67" s="150">
        <v>6725</v>
      </c>
      <c r="E67" s="150">
        <v>57.08550929368031</v>
      </c>
      <c r="F67" s="150">
        <v>1795</v>
      </c>
      <c r="G67" s="150">
        <v>3357</v>
      </c>
      <c r="H67" s="150">
        <v>1032</v>
      </c>
      <c r="I67" s="150">
        <v>541</v>
      </c>
    </row>
    <row r="68" spans="1:226" s="148" customFormat="1" ht="18" customHeight="1">
      <c r="A68" s="12"/>
      <c r="B68" s="145">
        <v>26</v>
      </c>
      <c r="C68" s="146" t="s">
        <v>103</v>
      </c>
      <c r="D68" s="147">
        <v>1694</v>
      </c>
      <c r="E68" s="147">
        <v>57.864155844155846</v>
      </c>
      <c r="F68" s="147">
        <v>414</v>
      </c>
      <c r="G68" s="147">
        <v>855</v>
      </c>
      <c r="H68" s="147">
        <v>301</v>
      </c>
      <c r="I68" s="147">
        <v>124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</row>
    <row r="69" spans="1:226" s="148" customFormat="1" ht="18" customHeight="1">
      <c r="A69" s="12"/>
      <c r="B69" s="145">
        <v>51</v>
      </c>
      <c r="C69" s="164" t="s">
        <v>104</v>
      </c>
      <c r="D69" s="150">
        <v>225</v>
      </c>
      <c r="E69" s="150">
        <v>69.813333333333333</v>
      </c>
      <c r="F69" s="150">
        <v>35</v>
      </c>
      <c r="G69" s="150">
        <v>85</v>
      </c>
      <c r="H69" s="150">
        <v>62</v>
      </c>
      <c r="I69" s="150">
        <v>43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</row>
    <row r="70" spans="1:226" s="148" customFormat="1" ht="18" customHeight="1">
      <c r="A70" s="12"/>
      <c r="B70" s="145">
        <v>52</v>
      </c>
      <c r="C70" s="164" t="s">
        <v>105</v>
      </c>
      <c r="D70" s="150">
        <v>59</v>
      </c>
      <c r="E70" s="150">
        <v>73.016949152542367</v>
      </c>
      <c r="F70" s="150">
        <v>6</v>
      </c>
      <c r="G70" s="150">
        <v>25</v>
      </c>
      <c r="H70" s="150">
        <v>15</v>
      </c>
      <c r="I70" s="150">
        <v>13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</row>
    <row r="71" spans="1:226" s="12" customFormat="1" ht="18" customHeight="1">
      <c r="B71" s="145"/>
      <c r="C71" s="398" t="s">
        <v>45</v>
      </c>
      <c r="D71" s="396">
        <v>189470</v>
      </c>
      <c r="E71" s="397">
        <v>61.862425977727355</v>
      </c>
      <c r="F71" s="396">
        <v>39325</v>
      </c>
      <c r="G71" s="396">
        <v>90252</v>
      </c>
      <c r="H71" s="396">
        <v>38306</v>
      </c>
      <c r="I71" s="396">
        <v>21587</v>
      </c>
    </row>
    <row r="72" spans="1:226" ht="18" customHeight="1">
      <c r="B72" s="165"/>
      <c r="D72" s="124"/>
      <c r="E72" s="166"/>
      <c r="F72" s="166"/>
      <c r="G72" s="167"/>
      <c r="H72" s="166"/>
      <c r="I72" s="166"/>
    </row>
    <row r="73" spans="1:226" ht="18" customHeight="1">
      <c r="B73" s="327"/>
      <c r="C73" s="328"/>
      <c r="D73" s="329"/>
      <c r="E73" s="330"/>
      <c r="F73" s="328">
        <f>F71*100/D71</f>
        <v>20.755264685702222</v>
      </c>
      <c r="G73" s="331">
        <f>G71*100/D71</f>
        <v>47.633926215231966</v>
      </c>
      <c r="H73" s="166"/>
      <c r="I73" s="166"/>
      <c r="L73" s="143">
        <f>I71*100/D71</f>
        <v>11.393360426452736</v>
      </c>
    </row>
    <row r="74" spans="1:226" ht="18" customHeight="1">
      <c r="B74" s="327"/>
      <c r="C74" s="515" t="s">
        <v>200</v>
      </c>
      <c r="D74" s="448" t="s">
        <v>4</v>
      </c>
      <c r="E74" s="448" t="s">
        <v>3</v>
      </c>
      <c r="F74" s="448" t="s">
        <v>201</v>
      </c>
      <c r="G74" s="328"/>
      <c r="H74" s="112">
        <f>H71*100/D71</f>
        <v>20.217448672613077</v>
      </c>
      <c r="I74" s="166"/>
    </row>
    <row r="75" spans="1:226" ht="18" customHeight="1">
      <c r="B75" s="332"/>
      <c r="C75" s="515"/>
      <c r="D75" s="400">
        <v>177898</v>
      </c>
      <c r="E75" s="400">
        <v>11572</v>
      </c>
      <c r="F75" s="400">
        <f>SUM(D75:E75)</f>
        <v>189470</v>
      </c>
      <c r="G75" s="328"/>
    </row>
    <row r="76" spans="1:226" ht="18" customHeight="1">
      <c r="B76" s="332"/>
      <c r="C76" s="472"/>
      <c r="D76" s="473"/>
      <c r="E76" s="472"/>
      <c r="F76" s="472"/>
      <c r="G76" s="328"/>
    </row>
    <row r="77" spans="1:226" ht="18" customHeight="1">
      <c r="B77" s="470"/>
      <c r="C77" s="304"/>
      <c r="D77" s="306"/>
      <c r="E77" s="474"/>
      <c r="F77" s="304"/>
      <c r="G77" s="471"/>
    </row>
    <row r="78" spans="1:226" ht="18" customHeight="1">
      <c r="B78" s="136"/>
      <c r="C78" s="304"/>
      <c r="D78" s="475">
        <f>D75*100/F75</f>
        <v>93.892436797382175</v>
      </c>
      <c r="E78" s="306"/>
      <c r="F78" s="306"/>
      <c r="G78" s="304"/>
    </row>
    <row r="79" spans="1:226" ht="18" customHeight="1">
      <c r="B79" s="136"/>
      <c r="C79" s="304"/>
      <c r="D79" s="306"/>
      <c r="E79" s="306"/>
      <c r="F79" s="306"/>
      <c r="G79" s="304"/>
      <c r="H79" s="304"/>
    </row>
    <row r="80" spans="1:226" ht="18" customHeight="1">
      <c r="B80" s="136"/>
      <c r="C80" s="304"/>
      <c r="D80" s="308"/>
      <c r="E80" s="304"/>
      <c r="F80" s="304"/>
      <c r="G80" s="304"/>
      <c r="H80" s="304"/>
    </row>
    <row r="81" spans="1:428" ht="18" customHeight="1">
      <c r="B81" s="136"/>
      <c r="C81" s="304"/>
      <c r="D81" s="308"/>
      <c r="E81" s="306"/>
      <c r="F81" s="306"/>
      <c r="G81" s="304"/>
      <c r="H81" s="304"/>
    </row>
    <row r="82" spans="1:428" ht="18" customHeight="1">
      <c r="B82" s="307"/>
      <c r="C82" s="304"/>
      <c r="D82" s="308"/>
      <c r="E82" s="304"/>
      <c r="F82" s="304"/>
      <c r="G82" s="304"/>
      <c r="H82" s="304"/>
      <c r="I82" s="304"/>
    </row>
    <row r="83" spans="1:428" ht="18" customHeight="1">
      <c r="B83" s="307"/>
      <c r="C83" s="304"/>
      <c r="D83" s="308"/>
      <c r="E83" s="304"/>
      <c r="F83" s="304"/>
      <c r="G83" s="304"/>
      <c r="H83" s="304"/>
      <c r="I83" s="304"/>
    </row>
    <row r="84" spans="1:428" ht="18" customHeight="1">
      <c r="B84" s="307"/>
      <c r="C84" s="529"/>
      <c r="D84" s="529"/>
      <c r="E84" s="529"/>
      <c r="F84" s="529"/>
      <c r="G84" s="529"/>
      <c r="H84" s="529"/>
      <c r="I84" s="304"/>
    </row>
    <row r="85" spans="1:428" ht="18" customHeight="1">
      <c r="B85" s="307"/>
      <c r="C85" s="529"/>
      <c r="D85" s="529"/>
      <c r="E85" s="529"/>
      <c r="F85" s="305"/>
      <c r="G85" s="305"/>
      <c r="H85" s="305"/>
      <c r="I85" s="304"/>
    </row>
    <row r="86" spans="1:428" ht="18" customHeight="1">
      <c r="B86" s="307"/>
      <c r="C86" s="530"/>
      <c r="D86" s="530"/>
      <c r="E86" s="530"/>
      <c r="F86" s="309"/>
      <c r="G86" s="309"/>
      <c r="H86" s="309"/>
      <c r="I86" s="304"/>
    </row>
    <row r="87" spans="1:428" ht="18" customHeight="1">
      <c r="B87" s="307"/>
      <c r="C87" s="530"/>
      <c r="D87" s="530"/>
      <c r="E87" s="530"/>
      <c r="F87" s="309"/>
      <c r="G87" s="309"/>
      <c r="H87" s="309"/>
      <c r="I87" s="304"/>
    </row>
    <row r="88" spans="1:428" ht="18" customHeight="1">
      <c r="B88" s="307"/>
      <c r="C88" s="530"/>
      <c r="D88" s="530"/>
      <c r="E88" s="530"/>
      <c r="F88" s="309"/>
      <c r="G88" s="309"/>
      <c r="H88" s="309"/>
      <c r="I88" s="304"/>
    </row>
    <row r="89" spans="1:428" s="112" customFormat="1">
      <c r="A89" s="143"/>
      <c r="B89" s="307"/>
      <c r="C89" s="530"/>
      <c r="D89" s="530"/>
      <c r="E89" s="530"/>
      <c r="F89" s="309"/>
      <c r="G89" s="309"/>
      <c r="H89" s="309"/>
      <c r="I89" s="304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/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/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/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143"/>
      <c r="KO89" s="143"/>
      <c r="KP89" s="143"/>
      <c r="KQ89" s="143"/>
      <c r="KR89" s="143"/>
      <c r="KS89" s="143"/>
      <c r="KT89" s="143"/>
      <c r="KU89" s="143"/>
      <c r="KV89" s="143"/>
      <c r="KW89" s="143"/>
      <c r="KX89" s="143"/>
      <c r="KY89" s="143"/>
      <c r="KZ89" s="143"/>
      <c r="LA89" s="143"/>
      <c r="LB89" s="143"/>
      <c r="LC89" s="143"/>
      <c r="LD89" s="143"/>
      <c r="LE89" s="143"/>
      <c r="LF89" s="143"/>
      <c r="LG89" s="143"/>
      <c r="LH89" s="143"/>
      <c r="LI89" s="143"/>
      <c r="LJ89" s="143"/>
      <c r="LK89" s="143"/>
      <c r="LL89" s="143"/>
      <c r="LM89" s="143"/>
      <c r="LN89" s="143"/>
      <c r="LO89" s="143"/>
      <c r="LP89" s="143"/>
      <c r="LQ89" s="143"/>
      <c r="LR89" s="143"/>
      <c r="LS89" s="143"/>
      <c r="LT89" s="143"/>
      <c r="LU89" s="143"/>
      <c r="LV89" s="143"/>
      <c r="LW89" s="143"/>
      <c r="LX89" s="143"/>
      <c r="LY89" s="143"/>
      <c r="LZ89" s="143"/>
      <c r="MA89" s="143"/>
      <c r="MB89" s="143"/>
      <c r="MC89" s="143"/>
      <c r="MD89" s="143"/>
      <c r="ME89" s="143"/>
      <c r="MF89" s="143"/>
      <c r="MG89" s="143"/>
      <c r="MH89" s="143"/>
      <c r="MI89" s="143"/>
      <c r="MJ89" s="143"/>
      <c r="MK89" s="143"/>
      <c r="ML89" s="143"/>
      <c r="MM89" s="143"/>
      <c r="MN89" s="143"/>
      <c r="MO89" s="143"/>
      <c r="MP89" s="143"/>
      <c r="MQ89" s="143"/>
      <c r="MR89" s="143"/>
      <c r="MS89" s="143"/>
      <c r="MT89" s="143"/>
      <c r="MU89" s="143"/>
      <c r="MV89" s="143"/>
      <c r="MW89" s="143"/>
      <c r="MX89" s="143"/>
      <c r="MY89" s="143"/>
      <c r="MZ89" s="143"/>
      <c r="NA89" s="143"/>
      <c r="NB89" s="143"/>
      <c r="NC89" s="143"/>
      <c r="ND89" s="143"/>
      <c r="NE89" s="143"/>
      <c r="NF89" s="143"/>
      <c r="NG89" s="143"/>
      <c r="NH89" s="143"/>
      <c r="NI89" s="143"/>
      <c r="NJ89" s="143"/>
      <c r="NK89" s="143"/>
      <c r="NL89" s="143"/>
      <c r="NM89" s="143"/>
      <c r="NN89" s="143"/>
      <c r="NO89" s="143"/>
      <c r="NP89" s="143"/>
      <c r="NQ89" s="143"/>
      <c r="NR89" s="143"/>
      <c r="NS89" s="143"/>
      <c r="NT89" s="143"/>
      <c r="NU89" s="143"/>
      <c r="NV89" s="143"/>
      <c r="NW89" s="143"/>
      <c r="NX89" s="143"/>
      <c r="NY89" s="143"/>
      <c r="NZ89" s="143"/>
      <c r="OA89" s="143"/>
      <c r="OB89" s="143"/>
      <c r="OC89" s="143"/>
      <c r="OD89" s="143"/>
      <c r="OE89" s="143"/>
      <c r="OF89" s="143"/>
      <c r="OG89" s="143"/>
      <c r="OH89" s="143"/>
      <c r="OI89" s="143"/>
      <c r="OJ89" s="143"/>
      <c r="OK89" s="143"/>
      <c r="OL89" s="143"/>
      <c r="OM89" s="143"/>
      <c r="ON89" s="143"/>
      <c r="OO89" s="143"/>
      <c r="OP89" s="143"/>
      <c r="OQ89" s="143"/>
      <c r="OR89" s="143"/>
      <c r="OS89" s="143"/>
      <c r="OT89" s="143"/>
      <c r="OU89" s="143"/>
      <c r="OV89" s="143"/>
      <c r="OW89" s="143"/>
      <c r="OX89" s="143"/>
      <c r="OY89" s="143"/>
      <c r="OZ89" s="143"/>
      <c r="PA89" s="143"/>
      <c r="PB89" s="143"/>
      <c r="PC89" s="143"/>
      <c r="PD89" s="143"/>
      <c r="PE89" s="143"/>
      <c r="PF89" s="143"/>
      <c r="PG89" s="143"/>
      <c r="PH89" s="143"/>
      <c r="PI89" s="143"/>
      <c r="PJ89" s="143"/>
      <c r="PK89" s="143"/>
      <c r="PL89" s="143"/>
    </row>
    <row r="90" spans="1:428" s="112" customFormat="1">
      <c r="A90" s="143"/>
      <c r="B90" s="307"/>
      <c r="C90" s="530"/>
      <c r="D90" s="530"/>
      <c r="E90" s="530"/>
      <c r="F90" s="309"/>
      <c r="G90" s="309"/>
      <c r="H90" s="309"/>
      <c r="I90" s="304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  <c r="GN90" s="143"/>
      <c r="GO90" s="143"/>
      <c r="GP90" s="143"/>
      <c r="GQ90" s="143"/>
      <c r="GR90" s="143"/>
      <c r="GS90" s="143"/>
      <c r="GT90" s="143"/>
      <c r="GU90" s="143"/>
      <c r="GV90" s="143"/>
      <c r="GW90" s="143"/>
      <c r="GX90" s="143"/>
      <c r="GY90" s="143"/>
      <c r="GZ90" s="143"/>
      <c r="HA90" s="143"/>
      <c r="HB90" s="143"/>
      <c r="HC90" s="143"/>
      <c r="HD90" s="143"/>
      <c r="HE90" s="143"/>
      <c r="HF90" s="143"/>
      <c r="HG90" s="143"/>
      <c r="HH90" s="143"/>
      <c r="HI90" s="143"/>
      <c r="HJ90" s="143"/>
      <c r="HK90" s="143"/>
      <c r="HL90" s="143"/>
      <c r="HM90" s="143"/>
      <c r="HN90" s="143"/>
      <c r="HO90" s="143"/>
      <c r="HP90" s="143"/>
      <c r="HQ90" s="143"/>
      <c r="HR90" s="143"/>
      <c r="HS90" s="143"/>
      <c r="HT90" s="143"/>
      <c r="HU90" s="143"/>
      <c r="HV90" s="143"/>
      <c r="HW90" s="143"/>
      <c r="HX90" s="143"/>
      <c r="HY90" s="143"/>
      <c r="HZ90" s="143"/>
      <c r="IA90" s="143"/>
      <c r="IB90" s="143"/>
      <c r="IC90" s="143"/>
      <c r="ID90" s="143"/>
      <c r="IE90" s="143"/>
      <c r="IF90" s="143"/>
      <c r="IG90" s="143"/>
      <c r="IH90" s="143"/>
      <c r="II90" s="143"/>
      <c r="IJ90" s="143"/>
      <c r="IK90" s="143"/>
      <c r="IL90" s="143"/>
      <c r="IM90" s="143"/>
      <c r="IN90" s="143"/>
      <c r="IO90" s="143"/>
      <c r="IP90" s="143"/>
      <c r="IQ90" s="143"/>
      <c r="IR90" s="143"/>
      <c r="IS90" s="143"/>
      <c r="IT90" s="143"/>
      <c r="IU90" s="143"/>
      <c r="IV90" s="143"/>
      <c r="IW90" s="143"/>
      <c r="IX90" s="143"/>
      <c r="IY90" s="143"/>
      <c r="IZ90" s="143"/>
      <c r="JA90" s="143"/>
      <c r="JB90" s="143"/>
      <c r="JC90" s="143"/>
      <c r="JD90" s="143"/>
      <c r="JE90" s="143"/>
      <c r="JF90" s="143"/>
      <c r="JG90" s="143"/>
      <c r="JH90" s="143"/>
      <c r="JI90" s="143"/>
      <c r="JJ90" s="143"/>
      <c r="JK90" s="143"/>
      <c r="JL90" s="143"/>
      <c r="JM90" s="143"/>
      <c r="JN90" s="143"/>
      <c r="JO90" s="143"/>
      <c r="JP90" s="143"/>
      <c r="JQ90" s="143"/>
      <c r="JR90" s="143"/>
      <c r="JS90" s="143"/>
      <c r="JT90" s="143"/>
      <c r="JU90" s="143"/>
      <c r="JV90" s="143"/>
      <c r="JW90" s="143"/>
      <c r="JX90" s="143"/>
      <c r="JY90" s="143"/>
      <c r="JZ90" s="143"/>
      <c r="KA90" s="143"/>
      <c r="KB90" s="143"/>
      <c r="KC90" s="143"/>
      <c r="KD90" s="143"/>
      <c r="KE90" s="143"/>
      <c r="KF90" s="143"/>
      <c r="KG90" s="143"/>
      <c r="KH90" s="143"/>
      <c r="KI90" s="143"/>
      <c r="KJ90" s="143"/>
      <c r="KK90" s="143"/>
      <c r="KL90" s="143"/>
      <c r="KM90" s="143"/>
      <c r="KN90" s="143"/>
      <c r="KO90" s="143"/>
      <c r="KP90" s="143"/>
      <c r="KQ90" s="143"/>
      <c r="KR90" s="143"/>
      <c r="KS90" s="143"/>
      <c r="KT90" s="143"/>
      <c r="KU90" s="143"/>
      <c r="KV90" s="143"/>
      <c r="KW90" s="143"/>
      <c r="KX90" s="143"/>
      <c r="KY90" s="143"/>
      <c r="KZ90" s="143"/>
      <c r="LA90" s="143"/>
      <c r="LB90" s="143"/>
      <c r="LC90" s="143"/>
      <c r="LD90" s="143"/>
      <c r="LE90" s="143"/>
      <c r="LF90" s="143"/>
      <c r="LG90" s="143"/>
      <c r="LH90" s="143"/>
      <c r="LI90" s="143"/>
      <c r="LJ90" s="143"/>
      <c r="LK90" s="143"/>
      <c r="LL90" s="143"/>
      <c r="LM90" s="143"/>
      <c r="LN90" s="143"/>
      <c r="LO90" s="143"/>
      <c r="LP90" s="143"/>
      <c r="LQ90" s="143"/>
      <c r="LR90" s="143"/>
      <c r="LS90" s="143"/>
      <c r="LT90" s="143"/>
      <c r="LU90" s="143"/>
      <c r="LV90" s="143"/>
      <c r="LW90" s="143"/>
      <c r="LX90" s="143"/>
      <c r="LY90" s="143"/>
      <c r="LZ90" s="143"/>
      <c r="MA90" s="143"/>
      <c r="MB90" s="143"/>
      <c r="MC90" s="143"/>
      <c r="MD90" s="143"/>
      <c r="ME90" s="143"/>
      <c r="MF90" s="143"/>
      <c r="MG90" s="143"/>
      <c r="MH90" s="143"/>
      <c r="MI90" s="143"/>
      <c r="MJ90" s="143"/>
      <c r="MK90" s="143"/>
      <c r="ML90" s="143"/>
      <c r="MM90" s="143"/>
      <c r="MN90" s="143"/>
      <c r="MO90" s="143"/>
      <c r="MP90" s="143"/>
      <c r="MQ90" s="143"/>
      <c r="MR90" s="143"/>
      <c r="MS90" s="143"/>
      <c r="MT90" s="143"/>
      <c r="MU90" s="143"/>
      <c r="MV90" s="143"/>
      <c r="MW90" s="143"/>
      <c r="MX90" s="143"/>
      <c r="MY90" s="143"/>
      <c r="MZ90" s="143"/>
      <c r="NA90" s="143"/>
      <c r="NB90" s="143"/>
      <c r="NC90" s="143"/>
      <c r="ND90" s="143"/>
      <c r="NE90" s="143"/>
      <c r="NF90" s="143"/>
      <c r="NG90" s="143"/>
      <c r="NH90" s="143"/>
      <c r="NI90" s="143"/>
      <c r="NJ90" s="143"/>
      <c r="NK90" s="143"/>
      <c r="NL90" s="143"/>
      <c r="NM90" s="143"/>
      <c r="NN90" s="143"/>
      <c r="NO90" s="143"/>
      <c r="NP90" s="143"/>
      <c r="NQ90" s="143"/>
      <c r="NR90" s="143"/>
      <c r="NS90" s="143"/>
      <c r="NT90" s="143"/>
      <c r="NU90" s="143"/>
      <c r="NV90" s="143"/>
      <c r="NW90" s="143"/>
      <c r="NX90" s="143"/>
      <c r="NY90" s="143"/>
      <c r="NZ90" s="143"/>
      <c r="OA90" s="143"/>
      <c r="OB90" s="143"/>
      <c r="OC90" s="143"/>
      <c r="OD90" s="143"/>
      <c r="OE90" s="143"/>
      <c r="OF90" s="143"/>
      <c r="OG90" s="143"/>
      <c r="OH90" s="143"/>
      <c r="OI90" s="143"/>
      <c r="OJ90" s="143"/>
      <c r="OK90" s="143"/>
      <c r="OL90" s="143"/>
      <c r="OM90" s="143"/>
      <c r="ON90" s="143"/>
      <c r="OO90" s="143"/>
      <c r="OP90" s="143"/>
      <c r="OQ90" s="143"/>
      <c r="OR90" s="143"/>
      <c r="OS90" s="143"/>
      <c r="OT90" s="143"/>
      <c r="OU90" s="143"/>
      <c r="OV90" s="143"/>
      <c r="OW90" s="143"/>
      <c r="OX90" s="143"/>
      <c r="OY90" s="143"/>
      <c r="OZ90" s="143"/>
      <c r="PA90" s="143"/>
      <c r="PB90" s="143"/>
      <c r="PC90" s="143"/>
      <c r="PD90" s="143"/>
      <c r="PE90" s="143"/>
      <c r="PF90" s="143"/>
      <c r="PG90" s="143"/>
      <c r="PH90" s="143"/>
      <c r="PI90" s="143"/>
      <c r="PJ90" s="143"/>
      <c r="PK90" s="143"/>
      <c r="PL90" s="143"/>
    </row>
    <row r="91" spans="1:428" s="112" customFormat="1">
      <c r="A91" s="143"/>
      <c r="B91" s="307"/>
      <c r="C91" s="528"/>
      <c r="D91" s="528"/>
      <c r="E91" s="528"/>
      <c r="F91" s="306"/>
      <c r="G91" s="306"/>
      <c r="H91" s="306"/>
      <c r="I91" s="304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  <c r="GN91" s="143"/>
      <c r="GO91" s="143"/>
      <c r="GP91" s="143"/>
      <c r="GQ91" s="143"/>
      <c r="GR91" s="143"/>
      <c r="GS91" s="143"/>
      <c r="GT91" s="143"/>
      <c r="GU91" s="143"/>
      <c r="GV91" s="143"/>
      <c r="GW91" s="143"/>
      <c r="GX91" s="143"/>
      <c r="GY91" s="143"/>
      <c r="GZ91" s="143"/>
      <c r="HA91" s="143"/>
      <c r="HB91" s="143"/>
      <c r="HC91" s="143"/>
      <c r="HD91" s="143"/>
      <c r="HE91" s="143"/>
      <c r="HF91" s="143"/>
      <c r="HG91" s="143"/>
      <c r="HH91" s="143"/>
      <c r="HI91" s="143"/>
      <c r="HJ91" s="143"/>
      <c r="HK91" s="143"/>
      <c r="HL91" s="143"/>
      <c r="HM91" s="143"/>
      <c r="HN91" s="143"/>
      <c r="HO91" s="143"/>
      <c r="HP91" s="143"/>
      <c r="HQ91" s="143"/>
      <c r="HR91" s="143"/>
      <c r="HS91" s="143"/>
      <c r="HT91" s="143"/>
      <c r="HU91" s="143"/>
      <c r="HV91" s="143"/>
      <c r="HW91" s="143"/>
      <c r="HX91" s="143"/>
      <c r="HY91" s="143"/>
      <c r="HZ91" s="143"/>
      <c r="IA91" s="143"/>
      <c r="IB91" s="143"/>
      <c r="IC91" s="143"/>
      <c r="ID91" s="143"/>
      <c r="IE91" s="143"/>
      <c r="IF91" s="143"/>
      <c r="IG91" s="143"/>
      <c r="IH91" s="143"/>
      <c r="II91" s="143"/>
      <c r="IJ91" s="143"/>
      <c r="IK91" s="143"/>
      <c r="IL91" s="143"/>
      <c r="IM91" s="143"/>
      <c r="IN91" s="143"/>
      <c r="IO91" s="143"/>
      <c r="IP91" s="143"/>
      <c r="IQ91" s="143"/>
      <c r="IR91" s="143"/>
      <c r="IS91" s="143"/>
      <c r="IT91" s="143"/>
      <c r="IU91" s="143"/>
      <c r="IV91" s="143"/>
      <c r="IW91" s="143"/>
      <c r="IX91" s="143"/>
      <c r="IY91" s="143"/>
      <c r="IZ91" s="143"/>
      <c r="JA91" s="143"/>
      <c r="JB91" s="143"/>
      <c r="JC91" s="143"/>
      <c r="JD91" s="143"/>
      <c r="JE91" s="143"/>
      <c r="JF91" s="143"/>
      <c r="JG91" s="143"/>
      <c r="JH91" s="143"/>
      <c r="JI91" s="143"/>
      <c r="JJ91" s="143"/>
      <c r="JK91" s="143"/>
      <c r="JL91" s="143"/>
      <c r="JM91" s="143"/>
      <c r="JN91" s="143"/>
      <c r="JO91" s="143"/>
      <c r="JP91" s="143"/>
      <c r="JQ91" s="143"/>
      <c r="JR91" s="143"/>
      <c r="JS91" s="143"/>
      <c r="JT91" s="143"/>
      <c r="JU91" s="143"/>
      <c r="JV91" s="143"/>
      <c r="JW91" s="143"/>
      <c r="JX91" s="143"/>
      <c r="JY91" s="143"/>
      <c r="JZ91" s="143"/>
      <c r="KA91" s="143"/>
      <c r="KB91" s="143"/>
      <c r="KC91" s="143"/>
      <c r="KD91" s="143"/>
      <c r="KE91" s="143"/>
      <c r="KF91" s="143"/>
      <c r="KG91" s="143"/>
      <c r="KH91" s="143"/>
      <c r="KI91" s="143"/>
      <c r="KJ91" s="143"/>
      <c r="KK91" s="143"/>
      <c r="KL91" s="143"/>
      <c r="KM91" s="143"/>
      <c r="KN91" s="143"/>
      <c r="KO91" s="143"/>
      <c r="KP91" s="143"/>
      <c r="KQ91" s="143"/>
      <c r="KR91" s="143"/>
      <c r="KS91" s="143"/>
      <c r="KT91" s="143"/>
      <c r="KU91" s="143"/>
      <c r="KV91" s="143"/>
      <c r="KW91" s="143"/>
      <c r="KX91" s="143"/>
      <c r="KY91" s="143"/>
      <c r="KZ91" s="143"/>
      <c r="LA91" s="143"/>
      <c r="LB91" s="143"/>
      <c r="LC91" s="143"/>
      <c r="LD91" s="143"/>
      <c r="LE91" s="143"/>
      <c r="LF91" s="143"/>
      <c r="LG91" s="143"/>
      <c r="LH91" s="143"/>
      <c r="LI91" s="143"/>
      <c r="LJ91" s="143"/>
      <c r="LK91" s="143"/>
      <c r="LL91" s="143"/>
      <c r="LM91" s="143"/>
      <c r="LN91" s="143"/>
      <c r="LO91" s="143"/>
      <c r="LP91" s="143"/>
      <c r="LQ91" s="143"/>
      <c r="LR91" s="143"/>
      <c r="LS91" s="143"/>
      <c r="LT91" s="143"/>
      <c r="LU91" s="143"/>
      <c r="LV91" s="143"/>
      <c r="LW91" s="143"/>
      <c r="LX91" s="143"/>
      <c r="LY91" s="143"/>
      <c r="LZ91" s="143"/>
      <c r="MA91" s="143"/>
      <c r="MB91" s="143"/>
      <c r="MC91" s="143"/>
      <c r="MD91" s="143"/>
      <c r="ME91" s="143"/>
      <c r="MF91" s="143"/>
      <c r="MG91" s="143"/>
      <c r="MH91" s="143"/>
      <c r="MI91" s="143"/>
      <c r="MJ91" s="143"/>
      <c r="MK91" s="143"/>
      <c r="ML91" s="143"/>
      <c r="MM91" s="143"/>
      <c r="MN91" s="143"/>
      <c r="MO91" s="143"/>
      <c r="MP91" s="143"/>
      <c r="MQ91" s="143"/>
      <c r="MR91" s="143"/>
      <c r="MS91" s="143"/>
      <c r="MT91" s="143"/>
      <c r="MU91" s="143"/>
      <c r="MV91" s="143"/>
      <c r="MW91" s="143"/>
      <c r="MX91" s="143"/>
      <c r="MY91" s="143"/>
      <c r="MZ91" s="143"/>
      <c r="NA91" s="143"/>
      <c r="NB91" s="143"/>
      <c r="NC91" s="143"/>
      <c r="ND91" s="143"/>
      <c r="NE91" s="143"/>
      <c r="NF91" s="143"/>
      <c r="NG91" s="143"/>
      <c r="NH91" s="143"/>
      <c r="NI91" s="143"/>
      <c r="NJ91" s="143"/>
      <c r="NK91" s="143"/>
      <c r="NL91" s="143"/>
      <c r="NM91" s="143"/>
      <c r="NN91" s="143"/>
      <c r="NO91" s="143"/>
      <c r="NP91" s="143"/>
      <c r="NQ91" s="143"/>
      <c r="NR91" s="143"/>
      <c r="NS91" s="143"/>
      <c r="NT91" s="143"/>
      <c r="NU91" s="143"/>
      <c r="NV91" s="143"/>
      <c r="NW91" s="143"/>
      <c r="NX91" s="143"/>
      <c r="NY91" s="143"/>
      <c r="NZ91" s="143"/>
      <c r="OA91" s="143"/>
      <c r="OB91" s="143"/>
      <c r="OC91" s="143"/>
      <c r="OD91" s="143"/>
      <c r="OE91" s="143"/>
      <c r="OF91" s="143"/>
      <c r="OG91" s="143"/>
      <c r="OH91" s="143"/>
      <c r="OI91" s="143"/>
      <c r="OJ91" s="143"/>
      <c r="OK91" s="143"/>
      <c r="OL91" s="143"/>
      <c r="OM91" s="143"/>
      <c r="ON91" s="143"/>
      <c r="OO91" s="143"/>
      <c r="OP91" s="143"/>
      <c r="OQ91" s="143"/>
      <c r="OR91" s="143"/>
      <c r="OS91" s="143"/>
      <c r="OT91" s="143"/>
      <c r="OU91" s="143"/>
      <c r="OV91" s="143"/>
      <c r="OW91" s="143"/>
      <c r="OX91" s="143"/>
      <c r="OY91" s="143"/>
      <c r="OZ91" s="143"/>
      <c r="PA91" s="143"/>
      <c r="PB91" s="143"/>
      <c r="PC91" s="143"/>
      <c r="PD91" s="143"/>
      <c r="PE91" s="143"/>
      <c r="PF91" s="143"/>
      <c r="PG91" s="143"/>
      <c r="PH91" s="143"/>
      <c r="PI91" s="143"/>
      <c r="PJ91" s="143"/>
      <c r="PK91" s="143"/>
      <c r="PL91" s="143"/>
    </row>
    <row r="92" spans="1:428" s="112" customFormat="1">
      <c r="A92" s="143"/>
      <c r="B92" s="307"/>
      <c r="C92" s="304"/>
      <c r="D92" s="308"/>
      <c r="E92" s="304"/>
      <c r="F92" s="304"/>
      <c r="G92" s="304"/>
      <c r="H92" s="304"/>
      <c r="I92" s="304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</row>
    <row r="93" spans="1:428" s="112" customFormat="1">
      <c r="A93" s="143"/>
      <c r="B93" s="307"/>
      <c r="C93" s="304"/>
      <c r="D93" s="308"/>
      <c r="E93" s="304"/>
      <c r="F93" s="304"/>
      <c r="G93" s="304"/>
      <c r="H93" s="304"/>
      <c r="I93" s="304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</row>
    <row r="94" spans="1:428" s="112" customFormat="1">
      <c r="A94" s="143"/>
      <c r="B94" s="136"/>
      <c r="D94" s="132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  <c r="GN94" s="143"/>
      <c r="GO94" s="143"/>
      <c r="GP94" s="143"/>
      <c r="GQ94" s="143"/>
      <c r="GR94" s="143"/>
      <c r="GS94" s="143"/>
      <c r="GT94" s="143"/>
      <c r="GU94" s="143"/>
      <c r="GV94" s="143"/>
      <c r="GW94" s="143"/>
      <c r="GX94" s="143"/>
      <c r="GY94" s="143"/>
      <c r="GZ94" s="143"/>
      <c r="HA94" s="143"/>
      <c r="HB94" s="143"/>
      <c r="HC94" s="143"/>
      <c r="HD94" s="143"/>
      <c r="HE94" s="143"/>
      <c r="HF94" s="143"/>
      <c r="HG94" s="143"/>
      <c r="HH94" s="143"/>
      <c r="HI94" s="143"/>
      <c r="HJ94" s="143"/>
      <c r="HK94" s="143"/>
      <c r="HL94" s="143"/>
      <c r="HM94" s="143"/>
      <c r="HN94" s="143"/>
      <c r="HO94" s="143"/>
      <c r="HP94" s="143"/>
      <c r="HQ94" s="143"/>
      <c r="HR94" s="143"/>
      <c r="HS94" s="143"/>
      <c r="HT94" s="143"/>
      <c r="HU94" s="143"/>
      <c r="HV94" s="143"/>
      <c r="HW94" s="143"/>
      <c r="HX94" s="143"/>
      <c r="HY94" s="143"/>
      <c r="HZ94" s="143"/>
      <c r="IA94" s="143"/>
      <c r="IB94" s="143"/>
      <c r="IC94" s="143"/>
      <c r="ID94" s="143"/>
      <c r="IE94" s="143"/>
      <c r="IF94" s="143"/>
      <c r="IG94" s="143"/>
      <c r="IH94" s="143"/>
      <c r="II94" s="143"/>
      <c r="IJ94" s="143"/>
      <c r="IK94" s="143"/>
      <c r="IL94" s="143"/>
      <c r="IM94" s="143"/>
      <c r="IN94" s="143"/>
      <c r="IO94" s="143"/>
      <c r="IP94" s="143"/>
      <c r="IQ94" s="143"/>
      <c r="IR94" s="143"/>
      <c r="IS94" s="143"/>
      <c r="IT94" s="143"/>
      <c r="IU94" s="143"/>
      <c r="IV94" s="143"/>
      <c r="IW94" s="143"/>
      <c r="IX94" s="143"/>
      <c r="IY94" s="143"/>
      <c r="IZ94" s="143"/>
      <c r="JA94" s="143"/>
      <c r="JB94" s="143"/>
      <c r="JC94" s="143"/>
      <c r="JD94" s="143"/>
      <c r="JE94" s="143"/>
      <c r="JF94" s="143"/>
      <c r="JG94" s="143"/>
      <c r="JH94" s="143"/>
      <c r="JI94" s="143"/>
      <c r="JJ94" s="143"/>
      <c r="JK94" s="143"/>
      <c r="JL94" s="143"/>
      <c r="JM94" s="143"/>
      <c r="JN94" s="143"/>
      <c r="JO94" s="143"/>
      <c r="JP94" s="143"/>
      <c r="JQ94" s="143"/>
      <c r="JR94" s="143"/>
      <c r="JS94" s="143"/>
      <c r="JT94" s="143"/>
      <c r="JU94" s="143"/>
      <c r="JV94" s="143"/>
      <c r="JW94" s="143"/>
      <c r="JX94" s="143"/>
      <c r="JY94" s="143"/>
      <c r="JZ94" s="143"/>
      <c r="KA94" s="143"/>
      <c r="KB94" s="143"/>
      <c r="KC94" s="143"/>
      <c r="KD94" s="143"/>
      <c r="KE94" s="143"/>
      <c r="KF94" s="143"/>
      <c r="KG94" s="143"/>
      <c r="KH94" s="143"/>
      <c r="KI94" s="143"/>
      <c r="KJ94" s="143"/>
      <c r="KK94" s="143"/>
      <c r="KL94" s="143"/>
      <c r="KM94" s="143"/>
      <c r="KN94" s="143"/>
      <c r="KO94" s="143"/>
      <c r="KP94" s="143"/>
      <c r="KQ94" s="143"/>
      <c r="KR94" s="143"/>
      <c r="KS94" s="143"/>
      <c r="KT94" s="143"/>
      <c r="KU94" s="143"/>
      <c r="KV94" s="143"/>
      <c r="KW94" s="143"/>
      <c r="KX94" s="143"/>
      <c r="KY94" s="143"/>
      <c r="KZ94" s="143"/>
      <c r="LA94" s="143"/>
      <c r="LB94" s="143"/>
      <c r="LC94" s="143"/>
      <c r="LD94" s="143"/>
      <c r="LE94" s="143"/>
      <c r="LF94" s="143"/>
      <c r="LG94" s="143"/>
      <c r="LH94" s="143"/>
      <c r="LI94" s="143"/>
      <c r="LJ94" s="143"/>
      <c r="LK94" s="143"/>
      <c r="LL94" s="143"/>
      <c r="LM94" s="143"/>
      <c r="LN94" s="143"/>
      <c r="LO94" s="143"/>
      <c r="LP94" s="143"/>
      <c r="LQ94" s="143"/>
      <c r="LR94" s="143"/>
      <c r="LS94" s="143"/>
      <c r="LT94" s="143"/>
      <c r="LU94" s="143"/>
      <c r="LV94" s="143"/>
      <c r="LW94" s="143"/>
      <c r="LX94" s="143"/>
      <c r="LY94" s="143"/>
      <c r="LZ94" s="143"/>
      <c r="MA94" s="143"/>
      <c r="MB94" s="143"/>
      <c r="MC94" s="143"/>
      <c r="MD94" s="143"/>
      <c r="ME94" s="143"/>
      <c r="MF94" s="143"/>
      <c r="MG94" s="143"/>
      <c r="MH94" s="143"/>
      <c r="MI94" s="143"/>
      <c r="MJ94" s="143"/>
      <c r="MK94" s="143"/>
      <c r="ML94" s="143"/>
      <c r="MM94" s="143"/>
      <c r="MN94" s="143"/>
      <c r="MO94" s="143"/>
      <c r="MP94" s="143"/>
      <c r="MQ94" s="143"/>
      <c r="MR94" s="143"/>
      <c r="MS94" s="143"/>
      <c r="MT94" s="143"/>
      <c r="MU94" s="143"/>
      <c r="MV94" s="143"/>
      <c r="MW94" s="143"/>
      <c r="MX94" s="143"/>
      <c r="MY94" s="143"/>
      <c r="MZ94" s="143"/>
      <c r="NA94" s="143"/>
      <c r="NB94" s="143"/>
      <c r="NC94" s="143"/>
      <c r="ND94" s="143"/>
      <c r="NE94" s="143"/>
      <c r="NF94" s="143"/>
      <c r="NG94" s="143"/>
      <c r="NH94" s="143"/>
      <c r="NI94" s="143"/>
      <c r="NJ94" s="143"/>
      <c r="NK94" s="143"/>
      <c r="NL94" s="143"/>
      <c r="NM94" s="143"/>
      <c r="NN94" s="143"/>
      <c r="NO94" s="143"/>
      <c r="NP94" s="143"/>
      <c r="NQ94" s="143"/>
      <c r="NR94" s="143"/>
      <c r="NS94" s="143"/>
      <c r="NT94" s="143"/>
      <c r="NU94" s="143"/>
      <c r="NV94" s="143"/>
      <c r="NW94" s="143"/>
      <c r="NX94" s="143"/>
      <c r="NY94" s="143"/>
      <c r="NZ94" s="143"/>
      <c r="OA94" s="143"/>
      <c r="OB94" s="143"/>
      <c r="OC94" s="143"/>
      <c r="OD94" s="143"/>
      <c r="OE94" s="143"/>
      <c r="OF94" s="143"/>
      <c r="OG94" s="143"/>
      <c r="OH94" s="143"/>
      <c r="OI94" s="143"/>
      <c r="OJ94" s="143"/>
      <c r="OK94" s="143"/>
      <c r="OL94" s="143"/>
      <c r="OM94" s="143"/>
      <c r="ON94" s="143"/>
      <c r="OO94" s="143"/>
      <c r="OP94" s="143"/>
      <c r="OQ94" s="143"/>
      <c r="OR94" s="143"/>
      <c r="OS94" s="143"/>
      <c r="OT94" s="143"/>
      <c r="OU94" s="143"/>
      <c r="OV94" s="143"/>
      <c r="OW94" s="143"/>
      <c r="OX94" s="143"/>
      <c r="OY94" s="143"/>
      <c r="OZ94" s="143"/>
      <c r="PA94" s="143"/>
      <c r="PB94" s="143"/>
      <c r="PC94" s="143"/>
      <c r="PD94" s="143"/>
      <c r="PE94" s="143"/>
      <c r="PF94" s="143"/>
      <c r="PG94" s="143"/>
      <c r="PH94" s="143"/>
      <c r="PI94" s="143"/>
      <c r="PJ94" s="143"/>
      <c r="PK94" s="143"/>
      <c r="PL94" s="143"/>
    </row>
    <row r="95" spans="1:428" s="112" customFormat="1">
      <c r="A95" s="143"/>
      <c r="B95" s="136"/>
      <c r="D95" s="132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</row>
    <row r="96" spans="1:428" s="112" customFormat="1">
      <c r="A96" s="143"/>
      <c r="B96" s="136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43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43"/>
      <c r="ER96" s="143"/>
      <c r="ES96" s="143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3"/>
      <c r="FK96" s="143"/>
      <c r="FL96" s="143"/>
      <c r="FM96" s="143"/>
      <c r="FN96" s="143"/>
      <c r="FO96" s="143"/>
      <c r="FP96" s="143"/>
      <c r="FQ96" s="143"/>
      <c r="FR96" s="143"/>
      <c r="FS96" s="143"/>
      <c r="FT96" s="143"/>
      <c r="FU96" s="143"/>
      <c r="FV96" s="143"/>
      <c r="FW96" s="143"/>
      <c r="FX96" s="143"/>
      <c r="FY96" s="143"/>
      <c r="FZ96" s="143"/>
      <c r="GA96" s="143"/>
      <c r="GB96" s="143"/>
      <c r="GC96" s="143"/>
      <c r="GD96" s="143"/>
      <c r="GE96" s="143"/>
      <c r="GF96" s="143"/>
      <c r="GG96" s="143"/>
      <c r="GH96" s="143"/>
      <c r="GI96" s="143"/>
      <c r="GJ96" s="143"/>
      <c r="GK96" s="143"/>
      <c r="GL96" s="143"/>
      <c r="GM96" s="143"/>
      <c r="GN96" s="143"/>
      <c r="GO96" s="143"/>
      <c r="GP96" s="143"/>
      <c r="GQ96" s="143"/>
      <c r="GR96" s="143"/>
      <c r="GS96" s="143"/>
      <c r="GT96" s="143"/>
      <c r="GU96" s="143"/>
      <c r="GV96" s="143"/>
      <c r="GW96" s="143"/>
      <c r="GX96" s="143"/>
      <c r="GY96" s="143"/>
      <c r="GZ96" s="143"/>
      <c r="HA96" s="143"/>
      <c r="HB96" s="143"/>
      <c r="HC96" s="143"/>
      <c r="HD96" s="143"/>
      <c r="HE96" s="143"/>
      <c r="HF96" s="143"/>
      <c r="HG96" s="143"/>
      <c r="HH96" s="143"/>
      <c r="HI96" s="143"/>
      <c r="HJ96" s="143"/>
      <c r="HK96" s="143"/>
      <c r="HL96" s="143"/>
      <c r="HM96" s="143"/>
      <c r="HN96" s="143"/>
      <c r="HO96" s="143"/>
      <c r="HP96" s="143"/>
      <c r="HQ96" s="143"/>
      <c r="HR96" s="143"/>
      <c r="HS96" s="143"/>
      <c r="HT96" s="143"/>
      <c r="HU96" s="143"/>
      <c r="HV96" s="143"/>
      <c r="HW96" s="143"/>
      <c r="HX96" s="143"/>
      <c r="HY96" s="143"/>
      <c r="HZ96" s="143"/>
      <c r="IA96" s="143"/>
      <c r="IB96" s="143"/>
      <c r="IC96" s="143"/>
      <c r="ID96" s="143"/>
      <c r="IE96" s="143"/>
      <c r="IF96" s="143"/>
      <c r="IG96" s="143"/>
      <c r="IH96" s="143"/>
      <c r="II96" s="143"/>
      <c r="IJ96" s="143"/>
      <c r="IK96" s="143"/>
      <c r="IL96" s="143"/>
      <c r="IM96" s="143"/>
      <c r="IN96" s="143"/>
      <c r="IO96" s="143"/>
      <c r="IP96" s="143"/>
      <c r="IQ96" s="143"/>
      <c r="IR96" s="143"/>
      <c r="IS96" s="143"/>
      <c r="IT96" s="143"/>
      <c r="IU96" s="143"/>
      <c r="IV96" s="143"/>
      <c r="IW96" s="143"/>
      <c r="IX96" s="143"/>
      <c r="IY96" s="143"/>
      <c r="IZ96" s="143"/>
      <c r="JA96" s="143"/>
      <c r="JB96" s="143"/>
      <c r="JC96" s="143"/>
      <c r="JD96" s="143"/>
      <c r="JE96" s="143"/>
      <c r="JF96" s="143"/>
      <c r="JG96" s="143"/>
      <c r="JH96" s="143"/>
      <c r="JI96" s="143"/>
      <c r="JJ96" s="143"/>
      <c r="JK96" s="143"/>
      <c r="JL96" s="143"/>
      <c r="JM96" s="143"/>
      <c r="JN96" s="143"/>
      <c r="JO96" s="143"/>
      <c r="JP96" s="143"/>
      <c r="JQ96" s="143"/>
      <c r="JR96" s="143"/>
      <c r="JS96" s="143"/>
      <c r="JT96" s="143"/>
      <c r="JU96" s="143"/>
      <c r="JV96" s="143"/>
      <c r="JW96" s="143"/>
      <c r="JX96" s="143"/>
      <c r="JY96" s="143"/>
      <c r="JZ96" s="143"/>
      <c r="KA96" s="143"/>
      <c r="KB96" s="143"/>
      <c r="KC96" s="143"/>
      <c r="KD96" s="143"/>
      <c r="KE96" s="143"/>
      <c r="KF96" s="143"/>
      <c r="KG96" s="143"/>
      <c r="KH96" s="143"/>
      <c r="KI96" s="143"/>
      <c r="KJ96" s="143"/>
      <c r="KK96" s="143"/>
      <c r="KL96" s="143"/>
      <c r="KM96" s="143"/>
      <c r="KN96" s="143"/>
      <c r="KO96" s="143"/>
      <c r="KP96" s="143"/>
      <c r="KQ96" s="143"/>
      <c r="KR96" s="143"/>
      <c r="KS96" s="143"/>
      <c r="KT96" s="143"/>
      <c r="KU96" s="143"/>
      <c r="KV96" s="143"/>
      <c r="KW96" s="143"/>
      <c r="KX96" s="143"/>
      <c r="KY96" s="143"/>
      <c r="KZ96" s="143"/>
      <c r="LA96" s="143"/>
      <c r="LB96" s="143"/>
      <c r="LC96" s="143"/>
      <c r="LD96" s="143"/>
      <c r="LE96" s="143"/>
      <c r="LF96" s="143"/>
      <c r="LG96" s="143"/>
      <c r="LH96" s="143"/>
      <c r="LI96" s="143"/>
      <c r="LJ96" s="143"/>
      <c r="LK96" s="143"/>
      <c r="LL96" s="143"/>
      <c r="LM96" s="143"/>
      <c r="LN96" s="143"/>
      <c r="LO96" s="143"/>
      <c r="LP96" s="143"/>
      <c r="LQ96" s="143"/>
      <c r="LR96" s="143"/>
      <c r="LS96" s="143"/>
      <c r="LT96" s="143"/>
      <c r="LU96" s="143"/>
      <c r="LV96" s="143"/>
      <c r="LW96" s="143"/>
      <c r="LX96" s="143"/>
      <c r="LY96" s="143"/>
      <c r="LZ96" s="143"/>
      <c r="MA96" s="143"/>
      <c r="MB96" s="143"/>
      <c r="MC96" s="143"/>
      <c r="MD96" s="143"/>
      <c r="ME96" s="143"/>
      <c r="MF96" s="143"/>
      <c r="MG96" s="143"/>
      <c r="MH96" s="143"/>
      <c r="MI96" s="143"/>
      <c r="MJ96" s="143"/>
      <c r="MK96" s="143"/>
      <c r="ML96" s="143"/>
      <c r="MM96" s="143"/>
      <c r="MN96" s="143"/>
      <c r="MO96" s="143"/>
      <c r="MP96" s="143"/>
      <c r="MQ96" s="143"/>
      <c r="MR96" s="143"/>
      <c r="MS96" s="143"/>
      <c r="MT96" s="143"/>
      <c r="MU96" s="143"/>
      <c r="MV96" s="143"/>
      <c r="MW96" s="143"/>
      <c r="MX96" s="143"/>
      <c r="MY96" s="143"/>
      <c r="MZ96" s="143"/>
      <c r="NA96" s="143"/>
      <c r="NB96" s="143"/>
      <c r="NC96" s="143"/>
      <c r="ND96" s="143"/>
      <c r="NE96" s="143"/>
      <c r="NF96" s="143"/>
      <c r="NG96" s="143"/>
      <c r="NH96" s="143"/>
      <c r="NI96" s="143"/>
      <c r="NJ96" s="143"/>
      <c r="NK96" s="143"/>
      <c r="NL96" s="143"/>
      <c r="NM96" s="143"/>
      <c r="NN96" s="143"/>
      <c r="NO96" s="143"/>
      <c r="NP96" s="143"/>
      <c r="NQ96" s="143"/>
      <c r="NR96" s="143"/>
      <c r="NS96" s="143"/>
      <c r="NT96" s="143"/>
      <c r="NU96" s="143"/>
      <c r="NV96" s="143"/>
      <c r="NW96" s="143"/>
      <c r="NX96" s="143"/>
      <c r="NY96" s="143"/>
      <c r="NZ96" s="143"/>
      <c r="OA96" s="143"/>
      <c r="OB96" s="143"/>
      <c r="OC96" s="143"/>
      <c r="OD96" s="143"/>
      <c r="OE96" s="143"/>
      <c r="OF96" s="143"/>
      <c r="OG96" s="143"/>
      <c r="OH96" s="143"/>
      <c r="OI96" s="143"/>
      <c r="OJ96" s="143"/>
      <c r="OK96" s="143"/>
      <c r="OL96" s="143"/>
      <c r="OM96" s="143"/>
      <c r="ON96" s="143"/>
      <c r="OO96" s="143"/>
      <c r="OP96" s="143"/>
      <c r="OQ96" s="143"/>
      <c r="OR96" s="143"/>
      <c r="OS96" s="143"/>
      <c r="OT96" s="143"/>
      <c r="OU96" s="143"/>
      <c r="OV96" s="143"/>
      <c r="OW96" s="143"/>
      <c r="OX96" s="143"/>
      <c r="OY96" s="143"/>
      <c r="OZ96" s="143"/>
      <c r="PA96" s="143"/>
      <c r="PB96" s="143"/>
      <c r="PC96" s="143"/>
      <c r="PD96" s="143"/>
      <c r="PE96" s="143"/>
      <c r="PF96" s="143"/>
      <c r="PG96" s="143"/>
      <c r="PH96" s="143"/>
      <c r="PI96" s="143"/>
      <c r="PJ96" s="143"/>
      <c r="PK96" s="143"/>
      <c r="PL96" s="143"/>
    </row>
  </sheetData>
  <mergeCells count="11">
    <mergeCell ref="B2:I2"/>
    <mergeCell ref="C74:C75"/>
    <mergeCell ref="C91:E91"/>
    <mergeCell ref="F84:H84"/>
    <mergeCell ref="C86:E86"/>
    <mergeCell ref="C84:E85"/>
    <mergeCell ref="C87:E87"/>
    <mergeCell ref="C88:E88"/>
    <mergeCell ref="C89:E89"/>
    <mergeCell ref="C90:E90"/>
    <mergeCell ref="B5:I6"/>
  </mergeCells>
  <hyperlinks>
    <hyperlink ref="K2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J176"/>
  <sheetViews>
    <sheetView showGridLines="0" showRowColHeaders="0" zoomScaleNormal="100" workbookViewId="0">
      <selection activeCell="Q29" sqref="Q29"/>
    </sheetView>
  </sheetViews>
  <sheetFormatPr baseColWidth="10" defaultColWidth="11.42578125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76" t="s">
        <v>165</v>
      </c>
      <c r="C7" s="476"/>
      <c r="D7" s="476"/>
      <c r="E7" s="476"/>
      <c r="F7" s="476"/>
      <c r="G7" s="476"/>
      <c r="H7" s="476"/>
      <c r="I7" s="476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181</v>
      </c>
      <c r="C9" s="9"/>
      <c r="D9" s="26"/>
      <c r="E9" s="23"/>
      <c r="H9" s="25"/>
      <c r="I9" s="25"/>
    </row>
    <row r="10" spans="1:10" s="24" customFormat="1" ht="24" customHeight="1">
      <c r="B10" s="9" t="s">
        <v>174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293"/>
      <c r="B11" s="9" t="s">
        <v>180</v>
      </c>
      <c r="C11" s="294"/>
      <c r="D11" s="294"/>
      <c r="E11" s="294"/>
      <c r="F11" s="294"/>
      <c r="G11" s="294"/>
      <c r="H11" s="25"/>
      <c r="I11" s="25"/>
    </row>
    <row r="12" spans="1:10" s="24" customFormat="1" ht="24" customHeight="1">
      <c r="B12" s="9" t="s">
        <v>168</v>
      </c>
      <c r="C12" s="9"/>
      <c r="D12" s="9"/>
      <c r="E12" s="9"/>
      <c r="H12" s="25"/>
      <c r="I12" s="25"/>
    </row>
    <row r="13" spans="1:10" s="24" customFormat="1" ht="24" customHeight="1">
      <c r="B13" s="9" t="s">
        <v>167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169</v>
      </c>
      <c r="C14" s="9"/>
      <c r="D14" s="9"/>
      <c r="E14" s="9"/>
      <c r="H14" s="25"/>
      <c r="I14" s="25"/>
    </row>
    <row r="15" spans="1:10" s="24" customFormat="1" ht="24" customHeight="1">
      <c r="B15" s="9" t="s">
        <v>171</v>
      </c>
      <c r="C15" s="9"/>
      <c r="D15" s="9"/>
      <c r="E15" s="9"/>
      <c r="H15" s="25"/>
      <c r="I15" s="25"/>
    </row>
    <row r="16" spans="1:10" s="24" customFormat="1" ht="24" customHeight="1">
      <c r="B16" s="9" t="s">
        <v>170</v>
      </c>
      <c r="C16" s="9"/>
      <c r="D16" s="9"/>
      <c r="E16" s="9"/>
      <c r="H16" s="25"/>
      <c r="I16" s="25"/>
    </row>
    <row r="17" spans="2:9" s="24" customFormat="1" ht="24" customHeight="1">
      <c r="B17" s="9" t="s">
        <v>172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173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175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176</v>
      </c>
      <c r="C20" s="9"/>
      <c r="D20" s="9"/>
      <c r="E20" s="9"/>
      <c r="H20" s="25"/>
      <c r="I20" s="25"/>
    </row>
    <row r="21" spans="2:9" ht="20.100000000000001" customHeight="1">
      <c r="B21" s="9" t="s">
        <v>192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N79"/>
  <sheetViews>
    <sheetView showGridLines="0" showRowColHeaders="0" showZeros="0" showOutlineSymbols="0" zoomScaleNormal="100" workbookViewId="0">
      <selection activeCell="Q29" sqref="Q29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203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177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5"/>
      <c r="E3" s="35"/>
      <c r="F3" s="35"/>
      <c r="G3" s="35"/>
      <c r="H3" s="35"/>
      <c r="I3" s="35"/>
      <c r="J3" s="35"/>
      <c r="K3" s="35"/>
      <c r="L3" s="428"/>
      <c r="M3" s="35"/>
      <c r="N3" s="428"/>
      <c r="O3" s="35"/>
      <c r="P3" s="35"/>
      <c r="Q3" s="35"/>
      <c r="R3" s="428"/>
      <c r="S3" s="35"/>
      <c r="T3" s="428"/>
      <c r="U3" s="35"/>
    </row>
    <row r="4" spans="2:40" ht="27.95" customHeight="1">
      <c r="B4" s="485" t="s">
        <v>139</v>
      </c>
      <c r="C4" s="485"/>
      <c r="D4" s="414"/>
      <c r="E4" s="480" t="s">
        <v>140</v>
      </c>
      <c r="F4" s="480"/>
      <c r="G4" s="480"/>
      <c r="H4" s="480"/>
      <c r="I4" s="480"/>
      <c r="J4" s="414"/>
      <c r="K4" s="480" t="s">
        <v>49</v>
      </c>
      <c r="L4" s="480"/>
      <c r="M4" s="480"/>
      <c r="N4" s="480"/>
      <c r="O4" s="480"/>
      <c r="P4" s="414"/>
      <c r="Q4" s="480" t="s">
        <v>50</v>
      </c>
      <c r="R4" s="480"/>
      <c r="S4" s="480"/>
      <c r="T4" s="480"/>
      <c r="U4" s="480"/>
    </row>
    <row r="5" spans="2:40" s="295" customFormat="1" ht="4.5" customHeight="1">
      <c r="B5" s="298"/>
      <c r="C5" s="415"/>
      <c r="D5" s="297"/>
      <c r="E5" s="298"/>
      <c r="F5" s="416"/>
      <c r="G5" s="416"/>
      <c r="H5" s="416"/>
      <c r="I5" s="416"/>
      <c r="J5" s="298"/>
      <c r="K5" s="298"/>
      <c r="L5" s="416"/>
      <c r="M5" s="416"/>
      <c r="N5" s="416"/>
      <c r="O5" s="416"/>
      <c r="P5" s="298"/>
      <c r="Q5" s="298"/>
      <c r="R5" s="416"/>
      <c r="S5" s="416"/>
      <c r="T5" s="416"/>
      <c r="U5" s="416"/>
      <c r="X5" s="296"/>
      <c r="Y5" s="296"/>
      <c r="Z5" s="296"/>
      <c r="AA5" s="296"/>
      <c r="AB5" s="296"/>
      <c r="AC5" s="296"/>
      <c r="AD5" s="296"/>
      <c r="AE5" s="296"/>
      <c r="AF5" s="296"/>
    </row>
    <row r="6" spans="2:40" ht="27.95" customHeight="1">
      <c r="B6" s="417" t="s">
        <v>141</v>
      </c>
      <c r="C6" s="418"/>
      <c r="D6" s="244"/>
      <c r="E6" s="419" t="s">
        <v>7</v>
      </c>
      <c r="F6" s="420"/>
      <c r="G6" s="419" t="s">
        <v>142</v>
      </c>
      <c r="H6" s="420"/>
      <c r="I6" s="419" t="s">
        <v>143</v>
      </c>
      <c r="J6" s="421"/>
      <c r="K6" s="419" t="s">
        <v>7</v>
      </c>
      <c r="L6" s="420"/>
      <c r="M6" s="419" t="s">
        <v>142</v>
      </c>
      <c r="N6" s="420"/>
      <c r="O6" s="419" t="s">
        <v>143</v>
      </c>
      <c r="P6" s="421"/>
      <c r="Q6" s="419" t="s">
        <v>7</v>
      </c>
      <c r="R6" s="420"/>
      <c r="S6" s="419" t="s">
        <v>142</v>
      </c>
      <c r="T6" s="420"/>
      <c r="U6" s="419" t="s">
        <v>143</v>
      </c>
    </row>
    <row r="7" spans="2:40" ht="9.9499999999999993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422"/>
      <c r="M7" s="36"/>
      <c r="N7" s="422"/>
      <c r="O7" s="36"/>
      <c r="P7" s="36"/>
      <c r="Q7" s="36"/>
      <c r="R7" s="422"/>
      <c r="S7" s="36"/>
      <c r="T7" s="422"/>
      <c r="U7" s="36"/>
    </row>
    <row r="8" spans="2:40" ht="18.95" customHeight="1">
      <c r="B8" s="36" t="s">
        <v>144</v>
      </c>
      <c r="C8" s="424"/>
      <c r="D8" s="408"/>
      <c r="E8" s="425">
        <v>725731</v>
      </c>
      <c r="F8" s="425"/>
      <c r="G8" s="425">
        <v>765452</v>
      </c>
      <c r="H8" s="425"/>
      <c r="I8" s="426">
        <v>1054.73</v>
      </c>
      <c r="J8" s="449"/>
      <c r="K8" s="425">
        <v>4521499</v>
      </c>
      <c r="L8" s="427"/>
      <c r="M8" s="425">
        <v>6331754</v>
      </c>
      <c r="N8" s="427"/>
      <c r="O8" s="426">
        <v>1400.37</v>
      </c>
      <c r="P8" s="449"/>
      <c r="Q8" s="425">
        <v>1738516</v>
      </c>
      <c r="R8" s="427"/>
      <c r="S8" s="425">
        <v>1436301</v>
      </c>
      <c r="T8" s="427"/>
      <c r="U8" s="426">
        <v>826.16</v>
      </c>
      <c r="V8" s="42"/>
      <c r="W8" s="42"/>
      <c r="X8" s="266"/>
      <c r="Y8" s="266"/>
      <c r="Z8" s="266"/>
      <c r="AA8" s="266"/>
      <c r="AB8" s="267"/>
      <c r="AC8" s="266"/>
      <c r="AD8" s="266"/>
      <c r="AE8" s="266"/>
      <c r="AF8" s="266"/>
      <c r="AG8" s="266"/>
      <c r="AH8" s="267"/>
      <c r="AI8" s="266"/>
      <c r="AJ8" s="266"/>
      <c r="AK8" s="266"/>
      <c r="AL8" s="266"/>
      <c r="AM8" s="266"/>
      <c r="AN8" s="267"/>
    </row>
    <row r="9" spans="2:40" ht="27.95" customHeight="1">
      <c r="B9" s="36" t="s">
        <v>145</v>
      </c>
      <c r="C9" s="424"/>
      <c r="D9" s="408"/>
      <c r="E9" s="425">
        <v>115512</v>
      </c>
      <c r="F9" s="425"/>
      <c r="G9" s="425">
        <v>90975</v>
      </c>
      <c r="H9" s="425"/>
      <c r="I9" s="426">
        <v>787.58</v>
      </c>
      <c r="J9" s="449"/>
      <c r="K9" s="425">
        <v>1322681</v>
      </c>
      <c r="L9" s="427"/>
      <c r="M9" s="425">
        <v>1101049</v>
      </c>
      <c r="N9" s="427"/>
      <c r="O9" s="426">
        <v>832.44</v>
      </c>
      <c r="P9" s="449"/>
      <c r="Q9" s="425">
        <v>466879</v>
      </c>
      <c r="R9" s="427"/>
      <c r="S9" s="425">
        <v>261168</v>
      </c>
      <c r="T9" s="427"/>
      <c r="U9" s="426">
        <v>559.39</v>
      </c>
      <c r="V9" s="42"/>
      <c r="W9" s="42"/>
      <c r="X9" s="266"/>
      <c r="Y9" s="266"/>
      <c r="Z9" s="266"/>
      <c r="AA9" s="266"/>
      <c r="AB9" s="267"/>
      <c r="AC9" s="266"/>
      <c r="AD9" s="266"/>
      <c r="AE9" s="266"/>
      <c r="AF9" s="266"/>
      <c r="AG9" s="266"/>
      <c r="AH9" s="267"/>
      <c r="AI9" s="266"/>
      <c r="AJ9" s="266"/>
      <c r="AK9" s="266"/>
      <c r="AL9" s="266"/>
      <c r="AM9" s="266"/>
      <c r="AN9" s="267"/>
    </row>
    <row r="10" spans="2:40" ht="27.95" customHeight="1">
      <c r="B10" s="33" t="s">
        <v>146</v>
      </c>
      <c r="C10" s="37"/>
      <c r="D10" s="38"/>
      <c r="E10" s="39">
        <v>6877</v>
      </c>
      <c r="F10" s="39"/>
      <c r="G10" s="39">
        <v>7070</v>
      </c>
      <c r="H10" s="39"/>
      <c r="I10" s="40">
        <v>1028.1199999999999</v>
      </c>
      <c r="J10" s="449"/>
      <c r="K10" s="39">
        <v>66348</v>
      </c>
      <c r="L10" s="41"/>
      <c r="M10" s="39">
        <v>92094</v>
      </c>
      <c r="N10" s="41"/>
      <c r="O10" s="40">
        <v>1388.04</v>
      </c>
      <c r="P10" s="449"/>
      <c r="Q10" s="39">
        <v>41158</v>
      </c>
      <c r="R10" s="41"/>
      <c r="S10" s="39">
        <v>31558</v>
      </c>
      <c r="T10" s="41"/>
      <c r="U10" s="40">
        <v>766.74</v>
      </c>
      <c r="V10" s="42"/>
      <c r="W10" s="42"/>
      <c r="X10" s="266"/>
      <c r="Y10" s="266"/>
      <c r="Z10" s="266"/>
      <c r="AA10" s="266"/>
      <c r="AB10" s="267"/>
      <c r="AC10" s="266"/>
      <c r="AD10" s="266"/>
      <c r="AE10" s="266"/>
      <c r="AF10" s="266"/>
      <c r="AG10" s="266"/>
      <c r="AH10" s="267"/>
      <c r="AI10" s="266"/>
      <c r="AJ10" s="266"/>
      <c r="AK10" s="266"/>
      <c r="AL10" s="266"/>
      <c r="AM10" s="266"/>
      <c r="AN10" s="267"/>
    </row>
    <row r="11" spans="2:40" ht="27.95" customHeight="1">
      <c r="B11" s="33" t="s">
        <v>147</v>
      </c>
      <c r="C11" s="37"/>
      <c r="D11" s="38"/>
      <c r="E11" s="39">
        <v>2131</v>
      </c>
      <c r="F11" s="39"/>
      <c r="G11" s="39">
        <v>3639</v>
      </c>
      <c r="H11" s="39"/>
      <c r="I11" s="40">
        <v>1707.72</v>
      </c>
      <c r="J11" s="449"/>
      <c r="K11" s="39">
        <v>35639</v>
      </c>
      <c r="L11" s="41"/>
      <c r="M11" s="39">
        <v>86879</v>
      </c>
      <c r="N11" s="41"/>
      <c r="O11" s="40">
        <v>2437.75</v>
      </c>
      <c r="P11" s="449"/>
      <c r="Q11" s="39">
        <v>20821</v>
      </c>
      <c r="R11" s="41"/>
      <c r="S11" s="39">
        <v>23685</v>
      </c>
      <c r="T11" s="41"/>
      <c r="U11" s="40">
        <v>1137.55</v>
      </c>
      <c r="V11" s="42"/>
      <c r="W11" s="42"/>
      <c r="X11" s="266"/>
      <c r="Y11" s="266"/>
      <c r="Z11" s="266"/>
      <c r="AA11" s="266"/>
      <c r="AB11" s="267"/>
      <c r="AC11" s="266"/>
      <c r="AD11" s="266"/>
      <c r="AE11" s="266"/>
      <c r="AF11" s="266"/>
      <c r="AG11" s="266"/>
      <c r="AH11" s="267"/>
      <c r="AI11" s="266"/>
      <c r="AJ11" s="266"/>
      <c r="AK11" s="266"/>
      <c r="AL11" s="266"/>
      <c r="AM11" s="266"/>
      <c r="AN11" s="267"/>
    </row>
    <row r="12" spans="2:40" ht="27.95" customHeight="1">
      <c r="B12" s="33" t="s">
        <v>148</v>
      </c>
      <c r="C12" s="37"/>
      <c r="D12" s="38"/>
      <c r="E12" s="39">
        <v>85514</v>
      </c>
      <c r="F12" s="39"/>
      <c r="G12" s="39">
        <v>102253</v>
      </c>
      <c r="H12" s="39"/>
      <c r="I12" s="40">
        <v>1195.74</v>
      </c>
      <c r="J12" s="449"/>
      <c r="K12" s="39">
        <v>53914</v>
      </c>
      <c r="L12" s="41"/>
      <c r="M12" s="39">
        <v>71136</v>
      </c>
      <c r="N12" s="41"/>
      <c r="O12" s="40">
        <v>1319.43</v>
      </c>
      <c r="P12" s="449"/>
      <c r="Q12" s="39">
        <v>52131</v>
      </c>
      <c r="R12" s="41"/>
      <c r="S12" s="39">
        <v>49483</v>
      </c>
      <c r="T12" s="41"/>
      <c r="U12" s="40">
        <v>949.2</v>
      </c>
      <c r="V12" s="42"/>
      <c r="W12" s="42"/>
      <c r="X12" s="266"/>
      <c r="Y12" s="266"/>
      <c r="Z12" s="266"/>
      <c r="AA12" s="266"/>
      <c r="AB12" s="267"/>
      <c r="AC12" s="266"/>
      <c r="AD12" s="266"/>
      <c r="AE12" s="266"/>
      <c r="AF12" s="266"/>
      <c r="AG12" s="266"/>
      <c r="AH12" s="267"/>
      <c r="AI12" s="266"/>
      <c r="AJ12" s="266"/>
      <c r="AK12" s="266"/>
      <c r="AL12" s="266"/>
      <c r="AM12" s="266"/>
      <c r="AN12" s="267"/>
    </row>
    <row r="13" spans="2:40" ht="27.95" customHeight="1">
      <c r="B13" s="33" t="s">
        <v>149</v>
      </c>
      <c r="C13" s="37"/>
      <c r="D13" s="38"/>
      <c r="E13" s="39">
        <v>11840</v>
      </c>
      <c r="F13" s="39"/>
      <c r="G13" s="39">
        <v>13711</v>
      </c>
      <c r="H13" s="39"/>
      <c r="I13" s="40">
        <v>1158.04</v>
      </c>
      <c r="J13" s="449"/>
      <c r="K13" s="39">
        <v>10481</v>
      </c>
      <c r="L13" s="41"/>
      <c r="M13" s="39">
        <v>18307</v>
      </c>
      <c r="N13" s="41"/>
      <c r="O13" s="40">
        <v>1746.69</v>
      </c>
      <c r="P13" s="449"/>
      <c r="Q13" s="39">
        <v>9990</v>
      </c>
      <c r="R13" s="41"/>
      <c r="S13" s="39">
        <v>12456</v>
      </c>
      <c r="T13" s="41"/>
      <c r="U13" s="40">
        <v>1246.8</v>
      </c>
      <c r="V13" s="42"/>
      <c r="W13" s="42"/>
      <c r="X13" s="266"/>
      <c r="Y13" s="266"/>
      <c r="Z13" s="266"/>
      <c r="AA13" s="266"/>
      <c r="AB13" s="267"/>
      <c r="AC13" s="266"/>
      <c r="AD13" s="266"/>
      <c r="AE13" s="266"/>
      <c r="AF13" s="266"/>
      <c r="AG13" s="266"/>
      <c r="AH13" s="267"/>
      <c r="AI13" s="266"/>
      <c r="AJ13" s="266"/>
      <c r="AK13" s="266"/>
      <c r="AL13" s="266"/>
      <c r="AM13" s="266"/>
      <c r="AN13" s="267"/>
    </row>
    <row r="14" spans="2:40" ht="27.95" customHeight="1">
      <c r="B14" s="33" t="s">
        <v>150</v>
      </c>
      <c r="C14" s="37"/>
      <c r="D14" s="38"/>
      <c r="E14" s="39">
        <v>4555</v>
      </c>
      <c r="F14" s="39"/>
      <c r="G14" s="39">
        <v>1975</v>
      </c>
      <c r="H14" s="39"/>
      <c r="I14" s="40">
        <v>433.68</v>
      </c>
      <c r="J14" s="449"/>
      <c r="K14" s="39">
        <v>224047</v>
      </c>
      <c r="L14" s="41"/>
      <c r="M14" s="39">
        <v>94352</v>
      </c>
      <c r="N14" s="41"/>
      <c r="O14" s="40">
        <v>421.12</v>
      </c>
      <c r="P14" s="449"/>
      <c r="Q14" s="39">
        <v>20420</v>
      </c>
      <c r="R14" s="41"/>
      <c r="S14" s="39">
        <v>8874</v>
      </c>
      <c r="T14" s="41"/>
      <c r="U14" s="40">
        <v>434.57</v>
      </c>
      <c r="V14" s="42"/>
      <c r="W14" s="42"/>
      <c r="X14" s="266"/>
      <c r="Y14" s="266"/>
      <c r="Z14" s="266"/>
      <c r="AA14" s="266"/>
      <c r="AB14" s="267"/>
      <c r="AC14" s="266"/>
      <c r="AD14" s="266"/>
      <c r="AE14" s="266"/>
      <c r="AF14" s="266"/>
      <c r="AG14" s="266"/>
      <c r="AH14" s="267"/>
      <c r="AI14" s="266"/>
      <c r="AJ14" s="266"/>
      <c r="AK14" s="266"/>
      <c r="AL14" s="266"/>
      <c r="AM14" s="266"/>
      <c r="AN14" s="267"/>
    </row>
    <row r="15" spans="2:40" ht="16.149999999999999" customHeight="1">
      <c r="C15" s="37"/>
      <c r="D15" s="38"/>
      <c r="E15" s="39"/>
      <c r="F15" s="39"/>
      <c r="G15" s="39"/>
      <c r="H15" s="39"/>
      <c r="I15" s="40"/>
      <c r="J15" s="449"/>
      <c r="K15" s="39"/>
      <c r="L15" s="41"/>
      <c r="M15" s="39"/>
      <c r="N15" s="41"/>
      <c r="O15" s="40"/>
      <c r="P15" s="449"/>
      <c r="Q15" s="39"/>
      <c r="R15" s="41"/>
      <c r="S15" s="39"/>
      <c r="T15" s="41"/>
      <c r="U15" s="40"/>
      <c r="X15" s="266"/>
      <c r="Y15" s="266"/>
      <c r="Z15" s="266"/>
      <c r="AA15" s="266"/>
      <c r="AB15" s="267"/>
      <c r="AC15" s="266"/>
      <c r="AD15" s="266"/>
      <c r="AE15" s="266"/>
      <c r="AF15" s="266"/>
      <c r="AG15" s="266"/>
      <c r="AH15" s="267"/>
      <c r="AI15" s="266"/>
      <c r="AJ15" s="266"/>
      <c r="AK15" s="266"/>
      <c r="AL15" s="266"/>
      <c r="AM15" s="266"/>
      <c r="AN15" s="267"/>
    </row>
    <row r="16" spans="2:40" s="34" customFormat="1" ht="19.5" customHeight="1">
      <c r="B16" s="341" t="s">
        <v>151</v>
      </c>
      <c r="C16" s="337"/>
      <c r="D16" s="338"/>
      <c r="E16" s="337">
        <v>952160</v>
      </c>
      <c r="F16" s="337"/>
      <c r="G16" s="337">
        <v>985076</v>
      </c>
      <c r="H16" s="337"/>
      <c r="I16" s="339">
        <v>1034.57</v>
      </c>
      <c r="J16" s="338"/>
      <c r="K16" s="337">
        <v>6234609</v>
      </c>
      <c r="L16" s="340"/>
      <c r="M16" s="337">
        <v>7795570</v>
      </c>
      <c r="N16" s="340"/>
      <c r="O16" s="339">
        <v>1250.3699999999999</v>
      </c>
      <c r="P16" s="338"/>
      <c r="Q16" s="337">
        <v>2349915</v>
      </c>
      <c r="R16" s="340"/>
      <c r="S16" s="337">
        <v>1823524</v>
      </c>
      <c r="T16" s="340"/>
      <c r="U16" s="339">
        <v>776</v>
      </c>
      <c r="V16" s="33"/>
      <c r="W16" s="33"/>
      <c r="X16" s="268"/>
      <c r="Y16" s="268"/>
      <c r="Z16" s="268"/>
      <c r="AA16" s="268"/>
      <c r="AB16" s="269"/>
      <c r="AC16" s="268"/>
      <c r="AD16" s="268"/>
      <c r="AE16" s="268"/>
      <c r="AF16" s="268"/>
      <c r="AG16" s="268"/>
      <c r="AH16" s="269"/>
      <c r="AI16" s="268"/>
      <c r="AJ16" s="268"/>
      <c r="AK16" s="268"/>
      <c r="AL16" s="268"/>
      <c r="AM16" s="268"/>
      <c r="AN16" s="269"/>
    </row>
    <row r="17" spans="1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1:32" s="34" customFormat="1" ht="50.25" customHeight="1">
      <c r="A18" s="429"/>
      <c r="B18" s="488"/>
      <c r="C18" s="488"/>
      <c r="D18" s="35"/>
      <c r="E18" s="407" t="s">
        <v>132</v>
      </c>
      <c r="F18" s="407"/>
      <c r="G18" s="407" t="s">
        <v>132</v>
      </c>
      <c r="H18" s="407"/>
      <c r="I18" s="407" t="s">
        <v>132</v>
      </c>
      <c r="J18" s="407"/>
      <c r="K18" s="407" t="s">
        <v>132</v>
      </c>
      <c r="L18" s="407"/>
      <c r="M18" s="407" t="s">
        <v>132</v>
      </c>
      <c r="N18" s="407"/>
      <c r="O18" s="407" t="s">
        <v>132</v>
      </c>
      <c r="P18" s="407"/>
      <c r="Q18" s="407" t="s">
        <v>132</v>
      </c>
      <c r="R18" s="407"/>
      <c r="S18" s="407" t="s">
        <v>132</v>
      </c>
      <c r="T18" s="407"/>
      <c r="U18" s="407" t="s">
        <v>132</v>
      </c>
      <c r="V18" s="33"/>
      <c r="W18" s="33"/>
    </row>
    <row r="19" spans="1:32" s="34" customFormat="1" ht="9.9499999999999993" customHeight="1">
      <c r="A19" s="429"/>
      <c r="B19" s="488"/>
      <c r="C19" s="488"/>
      <c r="D19" s="35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33"/>
      <c r="W19" s="33"/>
    </row>
    <row r="20" spans="1:32" ht="27.95" customHeight="1">
      <c r="A20" s="36"/>
      <c r="B20" s="485" t="s">
        <v>139</v>
      </c>
      <c r="C20" s="486"/>
      <c r="D20" s="414"/>
      <c r="E20" s="480" t="s">
        <v>107</v>
      </c>
      <c r="F20" s="480"/>
      <c r="G20" s="480"/>
      <c r="H20" s="480"/>
      <c r="I20" s="480"/>
      <c r="J20" s="414"/>
      <c r="K20" s="480" t="s">
        <v>108</v>
      </c>
      <c r="L20" s="480"/>
      <c r="M20" s="480"/>
      <c r="N20" s="480"/>
      <c r="O20" s="480"/>
      <c r="P20" s="414"/>
      <c r="Q20" s="480" t="s">
        <v>152</v>
      </c>
      <c r="R20" s="480"/>
      <c r="S20" s="480"/>
      <c r="T20" s="480"/>
      <c r="U20" s="480"/>
    </row>
    <row r="21" spans="1:32" s="295" customFormat="1" ht="4.5" customHeight="1">
      <c r="A21" s="301"/>
      <c r="B21" s="298"/>
      <c r="C21" s="415"/>
      <c r="D21" s="297"/>
      <c r="E21" s="298"/>
      <c r="F21" s="416"/>
      <c r="G21" s="416"/>
      <c r="H21" s="416"/>
      <c r="I21" s="416"/>
      <c r="J21" s="298"/>
      <c r="K21" s="298"/>
      <c r="L21" s="416"/>
      <c r="M21" s="416"/>
      <c r="N21" s="416"/>
      <c r="O21" s="416"/>
      <c r="P21" s="298"/>
      <c r="Q21" s="298"/>
      <c r="R21" s="416"/>
      <c r="S21" s="416"/>
      <c r="T21" s="416"/>
      <c r="U21" s="416"/>
      <c r="X21" s="296"/>
      <c r="Y21" s="296"/>
      <c r="Z21" s="296"/>
      <c r="AA21" s="296"/>
      <c r="AB21" s="296"/>
      <c r="AC21" s="296"/>
      <c r="AD21" s="296"/>
      <c r="AE21" s="296"/>
      <c r="AF21" s="296"/>
    </row>
    <row r="22" spans="1:32" ht="27.95" customHeight="1">
      <c r="A22" s="36"/>
      <c r="B22" s="417" t="s">
        <v>141</v>
      </c>
      <c r="C22" s="418"/>
      <c r="D22" s="244"/>
      <c r="E22" s="419" t="s">
        <v>7</v>
      </c>
      <c r="F22" s="420"/>
      <c r="G22" s="419" t="s">
        <v>142</v>
      </c>
      <c r="H22" s="420"/>
      <c r="I22" s="419" t="s">
        <v>143</v>
      </c>
      <c r="J22" s="421"/>
      <c r="K22" s="419" t="s">
        <v>7</v>
      </c>
      <c r="L22" s="420"/>
      <c r="M22" s="419" t="s">
        <v>142</v>
      </c>
      <c r="N22" s="420"/>
      <c r="O22" s="419" t="s">
        <v>143</v>
      </c>
      <c r="P22" s="421"/>
      <c r="Q22" s="419" t="s">
        <v>7</v>
      </c>
      <c r="R22" s="420"/>
      <c r="S22" s="419" t="s">
        <v>142</v>
      </c>
      <c r="T22" s="420"/>
      <c r="U22" s="419" t="s">
        <v>143</v>
      </c>
    </row>
    <row r="23" spans="1:32" s="34" customFormat="1" ht="9.9499999999999993" customHeight="1">
      <c r="A23" s="429"/>
      <c r="B23" s="487"/>
      <c r="C23" s="487"/>
      <c r="D23" s="36"/>
      <c r="E23" s="36"/>
      <c r="F23" s="36"/>
      <c r="G23" s="36"/>
      <c r="H23" s="36"/>
      <c r="I23" s="36"/>
      <c r="J23" s="36"/>
      <c r="K23" s="36"/>
      <c r="L23" s="422"/>
      <c r="M23" s="36"/>
      <c r="N23" s="422"/>
      <c r="O23" s="36"/>
      <c r="P23" s="36"/>
      <c r="Q23" s="407"/>
      <c r="R23" s="423"/>
      <c r="S23" s="407"/>
      <c r="T23" s="423"/>
      <c r="U23" s="407"/>
      <c r="V23" s="33"/>
      <c r="W23" s="33"/>
    </row>
    <row r="24" spans="1:32" s="34" customFormat="1" ht="19.5" customHeight="1">
      <c r="A24" s="429"/>
      <c r="B24" s="36" t="s">
        <v>144</v>
      </c>
      <c r="C24" s="424"/>
      <c r="D24" s="408"/>
      <c r="E24" s="425">
        <v>259722</v>
      </c>
      <c r="F24" s="425"/>
      <c r="G24" s="425">
        <v>116625</v>
      </c>
      <c r="H24" s="425"/>
      <c r="I24" s="426">
        <v>449.04</v>
      </c>
      <c r="J24" s="449"/>
      <c r="K24" s="425">
        <v>31803</v>
      </c>
      <c r="L24" s="427"/>
      <c r="M24" s="425">
        <v>20932</v>
      </c>
      <c r="N24" s="427"/>
      <c r="O24" s="426">
        <v>658.17</v>
      </c>
      <c r="P24" s="449"/>
      <c r="Q24" s="425">
        <v>7277271</v>
      </c>
      <c r="R24" s="427"/>
      <c r="S24" s="425">
        <v>8671064</v>
      </c>
      <c r="T24" s="427"/>
      <c r="U24" s="426">
        <v>1191.53</v>
      </c>
      <c r="V24" s="33"/>
      <c r="W24" s="45"/>
    </row>
    <row r="25" spans="1:32" s="34" customFormat="1" ht="27.95" customHeight="1">
      <c r="B25" s="33" t="s">
        <v>145</v>
      </c>
      <c r="C25" s="37"/>
      <c r="D25" s="38"/>
      <c r="E25" s="39">
        <v>63761</v>
      </c>
      <c r="F25" s="39"/>
      <c r="G25" s="39">
        <v>23086</v>
      </c>
      <c r="H25" s="39"/>
      <c r="I25" s="40">
        <v>362.07</v>
      </c>
      <c r="J25" s="449"/>
      <c r="K25" s="39">
        <v>9922</v>
      </c>
      <c r="L25" s="41"/>
      <c r="M25" s="39">
        <v>4902</v>
      </c>
      <c r="N25" s="41"/>
      <c r="O25" s="40">
        <v>494.09</v>
      </c>
      <c r="P25" s="449"/>
      <c r="Q25" s="39">
        <v>1978755</v>
      </c>
      <c r="R25" s="41"/>
      <c r="S25" s="39">
        <v>1481180</v>
      </c>
      <c r="T25" s="41"/>
      <c r="U25" s="40">
        <v>748.54</v>
      </c>
      <c r="V25" s="33"/>
      <c r="W25" s="45"/>
    </row>
    <row r="26" spans="1:32" s="34" customFormat="1" ht="27.95" customHeight="1">
      <c r="B26" s="33" t="s">
        <v>146</v>
      </c>
      <c r="C26" s="37"/>
      <c r="D26" s="38"/>
      <c r="E26" s="39">
        <v>4867</v>
      </c>
      <c r="F26" s="39"/>
      <c r="G26" s="39">
        <v>2545</v>
      </c>
      <c r="H26" s="39"/>
      <c r="I26" s="40">
        <v>522.99</v>
      </c>
      <c r="J26" s="449"/>
      <c r="K26" s="39">
        <v>1207</v>
      </c>
      <c r="L26" s="41"/>
      <c r="M26" s="39">
        <v>814</v>
      </c>
      <c r="N26" s="41"/>
      <c r="O26" s="40">
        <v>674.73</v>
      </c>
      <c r="P26" s="449"/>
      <c r="Q26" s="39">
        <v>120457</v>
      </c>
      <c r="R26" s="41"/>
      <c r="S26" s="39">
        <v>134081</v>
      </c>
      <c r="T26" s="41"/>
      <c r="U26" s="40">
        <v>1113.0999999999999</v>
      </c>
      <c r="V26" s="33"/>
      <c r="W26" s="45"/>
    </row>
    <row r="27" spans="1:32" s="34" customFormat="1" ht="27.95" customHeight="1">
      <c r="B27" s="33" t="s">
        <v>147</v>
      </c>
      <c r="C27" s="37"/>
      <c r="D27" s="38"/>
      <c r="E27" s="39">
        <v>1924</v>
      </c>
      <c r="F27" s="39"/>
      <c r="G27" s="39">
        <v>1501</v>
      </c>
      <c r="H27" s="39"/>
      <c r="I27" s="40">
        <v>780.2</v>
      </c>
      <c r="J27" s="449"/>
      <c r="K27" s="39">
        <v>630</v>
      </c>
      <c r="L27" s="41"/>
      <c r="M27" s="39">
        <v>650</v>
      </c>
      <c r="N27" s="41"/>
      <c r="O27" s="40">
        <v>1030.98</v>
      </c>
      <c r="P27" s="449"/>
      <c r="Q27" s="39">
        <v>61145</v>
      </c>
      <c r="R27" s="41"/>
      <c r="S27" s="39">
        <v>116354</v>
      </c>
      <c r="T27" s="41"/>
      <c r="U27" s="40">
        <v>1902.92</v>
      </c>
      <c r="V27" s="33"/>
      <c r="W27" s="45"/>
    </row>
    <row r="28" spans="1:32" s="34" customFormat="1" ht="27.95" customHeight="1">
      <c r="B28" s="33" t="s">
        <v>148</v>
      </c>
      <c r="C28" s="37"/>
      <c r="D28" s="38"/>
      <c r="E28" s="39">
        <v>10872</v>
      </c>
      <c r="F28" s="39"/>
      <c r="G28" s="39">
        <v>4891</v>
      </c>
      <c r="H28" s="39"/>
      <c r="I28" s="40">
        <v>449.83</v>
      </c>
      <c r="J28" s="449"/>
      <c r="K28" s="39">
        <v>515</v>
      </c>
      <c r="L28" s="41"/>
      <c r="M28" s="39">
        <v>508</v>
      </c>
      <c r="N28" s="41"/>
      <c r="O28" s="40">
        <v>986.31</v>
      </c>
      <c r="P28" s="449"/>
      <c r="Q28" s="39">
        <v>202946</v>
      </c>
      <c r="R28" s="41"/>
      <c r="S28" s="39">
        <v>228270</v>
      </c>
      <c r="T28" s="41"/>
      <c r="U28" s="40">
        <v>1124.78</v>
      </c>
      <c r="V28" s="33"/>
      <c r="W28" s="45"/>
    </row>
    <row r="29" spans="1:32" s="34" customFormat="1" ht="27.95" customHeight="1">
      <c r="B29" s="33" t="s">
        <v>149</v>
      </c>
      <c r="C29" s="37"/>
      <c r="D29" s="38"/>
      <c r="E29" s="39">
        <v>1069</v>
      </c>
      <c r="F29" s="39"/>
      <c r="G29" s="39">
        <v>876</v>
      </c>
      <c r="H29" s="39"/>
      <c r="I29" s="40">
        <v>819.59</v>
      </c>
      <c r="J29" s="449"/>
      <c r="K29" s="39">
        <v>199</v>
      </c>
      <c r="L29" s="41"/>
      <c r="M29" s="39">
        <v>254</v>
      </c>
      <c r="N29" s="41"/>
      <c r="O29" s="40">
        <v>1277.01</v>
      </c>
      <c r="P29" s="449"/>
      <c r="Q29" s="39">
        <v>33579</v>
      </c>
      <c r="R29" s="41"/>
      <c r="S29" s="39">
        <v>45604</v>
      </c>
      <c r="T29" s="41"/>
      <c r="U29" s="40">
        <v>1358.11</v>
      </c>
      <c r="V29" s="33"/>
      <c r="W29" s="45"/>
    </row>
    <row r="30" spans="1:32" s="34" customFormat="1" ht="27.95" customHeight="1">
      <c r="B30" s="33" t="s">
        <v>150</v>
      </c>
      <c r="C30" s="37"/>
      <c r="D30" s="38"/>
      <c r="E30" s="39"/>
      <c r="F30" s="39"/>
      <c r="G30" s="39"/>
      <c r="H30" s="39"/>
      <c r="I30" s="40"/>
      <c r="J30" s="449"/>
      <c r="K30" s="39"/>
      <c r="L30" s="41"/>
      <c r="M30" s="39"/>
      <c r="N30" s="41"/>
      <c r="O30" s="40"/>
      <c r="P30" s="449"/>
      <c r="Q30" s="39">
        <v>249022</v>
      </c>
      <c r="R30" s="41"/>
      <c r="S30" s="39">
        <v>105201</v>
      </c>
      <c r="T30" s="41"/>
      <c r="U30" s="40">
        <v>422.46</v>
      </c>
      <c r="V30" s="33"/>
      <c r="W30" s="45"/>
    </row>
    <row r="31" spans="1:32" s="34" customFormat="1" ht="16.149999999999999" customHeight="1">
      <c r="B31" s="33"/>
      <c r="C31" s="37"/>
      <c r="D31" s="38"/>
      <c r="E31" s="39"/>
      <c r="F31" s="39"/>
      <c r="G31" s="39"/>
      <c r="H31" s="39"/>
      <c r="I31" s="40"/>
      <c r="J31" s="449"/>
      <c r="K31" s="39"/>
      <c r="L31" s="41"/>
      <c r="M31" s="39"/>
      <c r="N31" s="41"/>
      <c r="O31" s="40"/>
      <c r="P31" s="449"/>
      <c r="Q31" s="39"/>
      <c r="R31" s="41"/>
      <c r="S31" s="39"/>
      <c r="T31" s="41"/>
      <c r="U31" s="40"/>
      <c r="V31" s="33"/>
      <c r="W31" s="45"/>
    </row>
    <row r="32" spans="1:32" s="34" customFormat="1" ht="24" customHeight="1">
      <c r="B32" s="342" t="s">
        <v>151</v>
      </c>
      <c r="C32" s="343"/>
      <c r="D32" s="338"/>
      <c r="E32" s="343">
        <v>342215</v>
      </c>
      <c r="F32" s="343"/>
      <c r="G32" s="343">
        <v>149525</v>
      </c>
      <c r="H32" s="343"/>
      <c r="I32" s="344">
        <v>436.93</v>
      </c>
      <c r="J32" s="338"/>
      <c r="K32" s="343">
        <v>44276</v>
      </c>
      <c r="L32" s="345"/>
      <c r="M32" s="343">
        <v>28060</v>
      </c>
      <c r="N32" s="345"/>
      <c r="O32" s="344">
        <v>633.75</v>
      </c>
      <c r="P32" s="338"/>
      <c r="Q32" s="343">
        <v>9923175</v>
      </c>
      <c r="R32" s="345"/>
      <c r="S32" s="343">
        <v>10781754</v>
      </c>
      <c r="T32" s="345"/>
      <c r="U32" s="344">
        <v>1086.52</v>
      </c>
      <c r="V32" s="33"/>
      <c r="W32" s="45"/>
    </row>
    <row r="33" spans="2:40" ht="9.9499999999999993" customHeight="1">
      <c r="B33" s="478"/>
      <c r="C33" s="478"/>
      <c r="D33" s="38"/>
      <c r="E33" s="46"/>
      <c r="F33" s="46"/>
      <c r="G33" s="46"/>
      <c r="H33" s="46"/>
      <c r="I33" s="46"/>
      <c r="J33" s="38"/>
      <c r="K33" s="46"/>
      <c r="L33" s="46"/>
      <c r="M33" s="46"/>
      <c r="N33" s="46"/>
      <c r="O33" s="46"/>
      <c r="P33" s="38"/>
      <c r="Q33" s="46"/>
      <c r="R33" s="46"/>
      <c r="S33" s="46"/>
      <c r="T33" s="46"/>
      <c r="U33" s="46"/>
    </row>
    <row r="34" spans="2:40" ht="50.1" customHeight="1">
      <c r="B34" s="478"/>
      <c r="C34" s="478"/>
      <c r="D34" s="408"/>
      <c r="E34" s="407" t="s">
        <v>132</v>
      </c>
      <c r="F34" s="407"/>
      <c r="G34" s="407" t="s">
        <v>132</v>
      </c>
      <c r="H34" s="407"/>
      <c r="I34" s="407" t="s">
        <v>132</v>
      </c>
      <c r="J34" s="424"/>
      <c r="K34" s="407" t="s">
        <v>132</v>
      </c>
      <c r="L34" s="407"/>
      <c r="M34" s="407" t="s">
        <v>132</v>
      </c>
      <c r="N34" s="407"/>
      <c r="O34" s="407" t="s">
        <v>132</v>
      </c>
      <c r="P34" s="407"/>
      <c r="Q34" s="407" t="s">
        <v>132</v>
      </c>
      <c r="R34" s="407"/>
      <c r="S34" s="407" t="s">
        <v>132</v>
      </c>
      <c r="T34" s="407"/>
      <c r="U34" s="407" t="s">
        <v>132</v>
      </c>
    </row>
    <row r="35" spans="2:40" ht="68.099999999999994" customHeight="1">
      <c r="B35" s="29" t="s">
        <v>153</v>
      </c>
      <c r="C35" s="29"/>
      <c r="D35" s="47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47"/>
      <c r="Q35" s="48"/>
      <c r="R35" s="48"/>
      <c r="S35" s="48"/>
      <c r="T35" s="48"/>
      <c r="U35" s="48"/>
    </row>
    <row r="36" spans="2:40" ht="27.95" customHeight="1">
      <c r="B36" s="49" t="s">
        <v>204</v>
      </c>
      <c r="C36" s="29"/>
      <c r="D36" s="47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47"/>
      <c r="Q36" s="48"/>
      <c r="R36" s="48"/>
      <c r="S36" s="48"/>
      <c r="T36" s="48"/>
      <c r="U36" s="48"/>
    </row>
    <row r="37" spans="2:40" ht="24.95" customHeight="1">
      <c r="B37" s="479"/>
      <c r="C37" s="479"/>
      <c r="D37" s="35"/>
      <c r="E37" s="35"/>
      <c r="F37" s="35"/>
      <c r="G37" s="35"/>
      <c r="H37" s="35"/>
      <c r="I37" s="35"/>
      <c r="J37" s="35"/>
      <c r="K37" s="35"/>
      <c r="L37" s="428"/>
      <c r="M37" s="35"/>
      <c r="N37" s="428"/>
      <c r="O37" s="35"/>
      <c r="P37" s="35"/>
      <c r="Q37" s="35"/>
      <c r="R37" s="428"/>
      <c r="S37" s="35"/>
      <c r="T37" s="428"/>
      <c r="U37" s="35"/>
    </row>
    <row r="38" spans="2:40" ht="27.95" customHeight="1">
      <c r="B38" s="480" t="s">
        <v>155</v>
      </c>
      <c r="C38" s="481"/>
      <c r="D38" s="430"/>
      <c r="E38" s="480" t="s">
        <v>154</v>
      </c>
      <c r="F38" s="482"/>
      <c r="G38" s="482"/>
      <c r="H38" s="482"/>
      <c r="I38" s="482"/>
      <c r="J38" s="430"/>
      <c r="K38" s="480" t="s">
        <v>151</v>
      </c>
      <c r="L38" s="482"/>
      <c r="M38" s="482"/>
      <c r="N38" s="482"/>
      <c r="O38" s="482"/>
      <c r="P38" s="430"/>
      <c r="Q38" s="483" t="s">
        <v>178</v>
      </c>
      <c r="R38" s="484"/>
      <c r="S38" s="484"/>
      <c r="T38" s="484"/>
      <c r="U38" s="484"/>
      <c r="X38" s="271"/>
      <c r="Y38" s="273"/>
      <c r="Z38" s="271"/>
      <c r="AA38" s="270"/>
      <c r="AB38" s="272"/>
      <c r="AC38" s="270"/>
      <c r="AD38" s="271"/>
      <c r="AE38" s="273"/>
      <c r="AF38" s="271"/>
      <c r="AG38" s="270"/>
      <c r="AH38" s="272"/>
      <c r="AI38" s="270"/>
      <c r="AJ38" s="272"/>
      <c r="AK38" s="272"/>
      <c r="AL38" s="272"/>
      <c r="AM38" s="272"/>
      <c r="AN38" s="272"/>
    </row>
    <row r="39" spans="2:40" s="295" customFormat="1" ht="4.5" customHeight="1">
      <c r="B39" s="480"/>
      <c r="C39" s="481"/>
      <c r="D39" s="432"/>
      <c r="E39" s="416"/>
      <c r="F39" s="433"/>
      <c r="G39" s="433"/>
      <c r="H39" s="433"/>
      <c r="I39" s="433"/>
      <c r="J39" s="432"/>
      <c r="K39" s="416"/>
      <c r="L39" s="433"/>
      <c r="M39" s="433"/>
      <c r="N39" s="433"/>
      <c r="O39" s="433"/>
      <c r="P39" s="432"/>
      <c r="Q39" s="416"/>
      <c r="R39" s="433"/>
      <c r="S39" s="433"/>
      <c r="T39" s="433"/>
      <c r="U39" s="433"/>
      <c r="X39" s="434"/>
      <c r="Y39" s="435"/>
      <c r="Z39" s="434"/>
      <c r="AA39" s="436"/>
      <c r="AB39" s="437"/>
      <c r="AC39" s="436"/>
      <c r="AD39" s="434"/>
      <c r="AE39" s="435"/>
      <c r="AF39" s="434"/>
      <c r="AG39" s="436"/>
      <c r="AH39" s="437"/>
      <c r="AI39" s="436"/>
      <c r="AJ39" s="437"/>
      <c r="AK39" s="437"/>
      <c r="AL39" s="437"/>
      <c r="AM39" s="437"/>
      <c r="AN39" s="437"/>
    </row>
    <row r="40" spans="2:40" ht="27.95" customHeight="1">
      <c r="B40" s="481" t="s">
        <v>155</v>
      </c>
      <c r="C40" s="481"/>
      <c r="D40" s="244"/>
      <c r="E40" s="419" t="s">
        <v>7</v>
      </c>
      <c r="F40" s="431"/>
      <c r="G40" s="419"/>
      <c r="H40" s="431"/>
      <c r="I40" s="419" t="s">
        <v>143</v>
      </c>
      <c r="J40" s="421"/>
      <c r="K40" s="419" t="s">
        <v>7</v>
      </c>
      <c r="L40" s="420"/>
      <c r="M40" s="419"/>
      <c r="N40" s="420"/>
      <c r="O40" s="419" t="s">
        <v>143</v>
      </c>
      <c r="P40" s="421"/>
      <c r="Q40" s="419" t="s">
        <v>7</v>
      </c>
      <c r="R40" s="420"/>
      <c r="S40" s="419"/>
      <c r="T40" s="420"/>
      <c r="U40" s="419" t="s">
        <v>143</v>
      </c>
      <c r="X40" s="271"/>
      <c r="Y40" s="273"/>
      <c r="Z40" s="271"/>
      <c r="AA40" s="270"/>
      <c r="AB40" s="272"/>
      <c r="AC40" s="270"/>
      <c r="AD40" s="271"/>
      <c r="AE40" s="273"/>
      <c r="AF40" s="271"/>
      <c r="AG40" s="270"/>
      <c r="AH40" s="272"/>
      <c r="AI40" s="270"/>
      <c r="AJ40" s="272"/>
      <c r="AK40" s="272"/>
      <c r="AL40" s="272"/>
      <c r="AM40" s="272"/>
      <c r="AN40" s="272"/>
    </row>
    <row r="41" spans="2:40" ht="9.9499999999999993" customHeight="1">
      <c r="B41" s="477"/>
      <c r="C41" s="477"/>
      <c r="D41" s="36"/>
      <c r="E41" s="407"/>
      <c r="F41" s="44"/>
      <c r="G41" s="407"/>
      <c r="H41" s="44"/>
      <c r="I41" s="407"/>
      <c r="J41" s="36"/>
      <c r="K41" s="407"/>
      <c r="L41" s="44"/>
      <c r="M41" s="407"/>
      <c r="N41" s="44"/>
      <c r="O41" s="407"/>
      <c r="P41" s="36"/>
      <c r="Q41" s="407"/>
      <c r="R41" s="44"/>
      <c r="S41" s="407"/>
      <c r="T41" s="44"/>
      <c r="U41" s="407"/>
      <c r="X41" s="271"/>
      <c r="Y41" s="273"/>
      <c r="Z41" s="271"/>
      <c r="AA41" s="270"/>
      <c r="AB41" s="272"/>
      <c r="AC41" s="270"/>
      <c r="AD41" s="271"/>
      <c r="AE41" s="273"/>
      <c r="AF41" s="271"/>
      <c r="AG41" s="270"/>
      <c r="AH41" s="272"/>
      <c r="AI41" s="270"/>
      <c r="AJ41" s="272"/>
      <c r="AK41" s="272"/>
      <c r="AL41" s="272"/>
      <c r="AM41" s="272"/>
      <c r="AN41" s="272"/>
    </row>
    <row r="42" spans="2:40" ht="18" customHeight="1">
      <c r="B42" s="33" t="s">
        <v>48</v>
      </c>
      <c r="D42" s="36"/>
      <c r="E42" s="459">
        <v>7834</v>
      </c>
      <c r="F42" s="460"/>
      <c r="G42" s="459"/>
      <c r="H42" s="295"/>
      <c r="I42" s="461">
        <v>1067.47</v>
      </c>
      <c r="J42" s="301"/>
      <c r="K42" s="459">
        <v>9898</v>
      </c>
      <c r="L42" s="459"/>
      <c r="M42" s="459"/>
      <c r="N42" s="295"/>
      <c r="O42" s="461">
        <v>1034.7</v>
      </c>
      <c r="P42" s="301"/>
      <c r="Q42" s="461">
        <v>79.150000000000006</v>
      </c>
      <c r="R42" s="461"/>
      <c r="S42" s="461"/>
      <c r="T42" s="461"/>
      <c r="U42" s="461">
        <v>103.17</v>
      </c>
    </row>
    <row r="43" spans="2:40" ht="9.9499999999999993" customHeight="1">
      <c r="D43" s="36"/>
      <c r="E43" s="459"/>
      <c r="F43" s="460"/>
      <c r="G43" s="459"/>
      <c r="H43" s="295"/>
      <c r="I43" s="461"/>
      <c r="J43" s="301"/>
      <c r="K43" s="459"/>
      <c r="L43" s="459"/>
      <c r="M43" s="459"/>
      <c r="N43" s="295"/>
      <c r="O43" s="461"/>
      <c r="P43" s="301"/>
      <c r="Q43" s="461"/>
      <c r="R43" s="461"/>
      <c r="S43" s="461"/>
      <c r="T43" s="461"/>
      <c r="U43" s="461"/>
    </row>
    <row r="44" spans="2:40" ht="18" customHeight="1">
      <c r="B44" s="33" t="s">
        <v>49</v>
      </c>
      <c r="D44" s="36"/>
      <c r="E44" s="459">
        <v>22721</v>
      </c>
      <c r="F44" s="460"/>
      <c r="G44" s="459"/>
      <c r="H44" s="295"/>
      <c r="I44" s="461">
        <v>1594.01</v>
      </c>
      <c r="J44" s="301"/>
      <c r="K44" s="459">
        <v>27518</v>
      </c>
      <c r="L44" s="459"/>
      <c r="M44" s="459"/>
      <c r="N44" s="295"/>
      <c r="O44" s="461">
        <v>1486.71</v>
      </c>
      <c r="P44" s="301"/>
      <c r="Q44" s="461">
        <v>82.57</v>
      </c>
      <c r="R44" s="461"/>
      <c r="S44" s="461"/>
      <c r="T44" s="461"/>
      <c r="U44" s="461">
        <v>107.22</v>
      </c>
    </row>
    <row r="45" spans="2:40" ht="9.9499999999999993" customHeight="1">
      <c r="B45" s="478"/>
      <c r="C45" s="478"/>
      <c r="D45" s="438"/>
      <c r="E45" s="462"/>
      <c r="F45" s="462"/>
      <c r="G45" s="462"/>
      <c r="H45" s="462"/>
      <c r="I45" s="462"/>
      <c r="J45" s="463"/>
      <c r="K45" s="464"/>
      <c r="L45" s="465"/>
      <c r="M45" s="464"/>
      <c r="N45" s="465"/>
      <c r="O45" s="464"/>
      <c r="P45" s="463"/>
      <c r="Q45" s="301"/>
      <c r="R45" s="466"/>
      <c r="S45" s="301"/>
      <c r="T45" s="466"/>
      <c r="U45" s="301"/>
    </row>
    <row r="46" spans="2:40">
      <c r="B46" s="407"/>
      <c r="C46" s="407"/>
      <c r="D46" s="439"/>
      <c r="E46" s="467"/>
      <c r="F46" s="467"/>
      <c r="G46" s="467"/>
      <c r="H46" s="467"/>
      <c r="I46" s="467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</row>
    <row r="47" spans="2:40">
      <c r="D47" s="40"/>
      <c r="E47" s="461"/>
      <c r="F47" s="461"/>
      <c r="G47" s="461"/>
      <c r="H47" s="461"/>
      <c r="I47" s="461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</row>
    <row r="48" spans="2:40">
      <c r="D48" s="40"/>
      <c r="E48" s="40"/>
      <c r="F48" s="40"/>
      <c r="G48" s="40"/>
      <c r="H48" s="40"/>
      <c r="I48" s="40"/>
      <c r="Q48" s="50"/>
    </row>
    <row r="49" spans="4:9">
      <c r="D49" s="40"/>
      <c r="E49" s="40"/>
      <c r="F49" s="40"/>
      <c r="G49" s="40"/>
      <c r="H49" s="40"/>
      <c r="I49" s="40"/>
    </row>
    <row r="50" spans="4:9">
      <c r="D50" s="40"/>
      <c r="E50" s="40"/>
      <c r="F50" s="40"/>
      <c r="G50" s="40"/>
      <c r="H50" s="40"/>
      <c r="I50" s="40"/>
    </row>
    <row r="51" spans="4:9">
      <c r="D51" s="40"/>
      <c r="E51" s="40"/>
      <c r="F51" s="40"/>
      <c r="G51" s="40"/>
      <c r="H51" s="40"/>
      <c r="I51" s="40"/>
    </row>
    <row r="52" spans="4:9">
      <c r="D52" s="40"/>
      <c r="E52" s="40"/>
      <c r="F52" s="40"/>
      <c r="G52" s="40"/>
      <c r="H52" s="40"/>
      <c r="I52" s="40"/>
    </row>
    <row r="53" spans="4:9">
      <c r="D53" s="40"/>
      <c r="E53" s="40"/>
      <c r="F53" s="40"/>
      <c r="G53" s="40"/>
      <c r="H53" s="40"/>
      <c r="I53" s="40"/>
    </row>
    <row r="54" spans="4:9">
      <c r="D54" s="40"/>
      <c r="E54" s="40"/>
      <c r="F54" s="40"/>
      <c r="G54" s="40"/>
      <c r="H54" s="40"/>
      <c r="I54" s="40"/>
    </row>
    <row r="55" spans="4:9">
      <c r="D55" s="40"/>
      <c r="E55" s="40"/>
      <c r="F55" s="40"/>
      <c r="G55" s="40"/>
      <c r="H55" s="40"/>
      <c r="I55" s="40"/>
    </row>
    <row r="56" spans="4:9">
      <c r="D56" s="40"/>
      <c r="E56" s="40"/>
      <c r="F56" s="40"/>
      <c r="G56" s="40"/>
      <c r="H56" s="40"/>
      <c r="I56" s="40"/>
    </row>
    <row r="57" spans="4:9">
      <c r="D57" s="40"/>
      <c r="E57" s="40"/>
      <c r="F57" s="40"/>
      <c r="G57" s="40"/>
      <c r="H57" s="40"/>
      <c r="I57" s="40"/>
    </row>
    <row r="58" spans="4:9">
      <c r="D58" s="40"/>
      <c r="E58" s="40"/>
      <c r="F58" s="40"/>
      <c r="G58" s="40"/>
      <c r="H58" s="40"/>
      <c r="I58" s="40"/>
    </row>
    <row r="59" spans="4:9">
      <c r="D59" s="40"/>
      <c r="E59" s="40"/>
      <c r="F59" s="40"/>
      <c r="G59" s="40"/>
      <c r="H59" s="40"/>
      <c r="I59" s="40"/>
    </row>
    <row r="60" spans="4:9">
      <c r="D60" s="40"/>
      <c r="E60" s="40"/>
      <c r="F60" s="40"/>
      <c r="G60" s="40"/>
      <c r="H60" s="40"/>
      <c r="I60" s="40"/>
    </row>
    <row r="61" spans="4:9">
      <c r="D61" s="40"/>
      <c r="E61" s="40"/>
      <c r="F61" s="40"/>
      <c r="G61" s="40"/>
      <c r="H61" s="40"/>
      <c r="I61" s="40"/>
    </row>
    <row r="62" spans="4:9">
      <c r="D62" s="40"/>
      <c r="E62" s="40"/>
      <c r="F62" s="40"/>
      <c r="G62" s="40"/>
      <c r="H62" s="40"/>
      <c r="I62" s="40"/>
    </row>
    <row r="63" spans="4:9">
      <c r="D63" s="40"/>
      <c r="E63" s="40"/>
      <c r="F63" s="40"/>
      <c r="G63" s="40"/>
      <c r="H63" s="40"/>
      <c r="I63" s="40"/>
    </row>
    <row r="64" spans="4:9">
      <c r="D64" s="40"/>
      <c r="E64" s="40"/>
      <c r="F64" s="40"/>
      <c r="G64" s="40"/>
      <c r="H64" s="40"/>
      <c r="I64" s="40"/>
    </row>
    <row r="65" spans="4:9">
      <c r="D65" s="40"/>
      <c r="E65" s="40"/>
      <c r="F65" s="40"/>
      <c r="G65" s="40"/>
      <c r="H65" s="40"/>
      <c r="I65" s="40"/>
    </row>
    <row r="66" spans="4:9">
      <c r="D66" s="40"/>
      <c r="E66" s="40"/>
      <c r="F66" s="40"/>
      <c r="G66" s="40"/>
      <c r="H66" s="40"/>
      <c r="I66" s="40"/>
    </row>
    <row r="67" spans="4:9">
      <c r="D67" s="40"/>
      <c r="E67" s="40"/>
      <c r="F67" s="40"/>
      <c r="G67" s="40"/>
      <c r="H67" s="40"/>
      <c r="I67" s="40"/>
    </row>
    <row r="68" spans="4:9">
      <c r="D68" s="40"/>
      <c r="E68" s="40"/>
      <c r="F68" s="40"/>
      <c r="G68" s="40"/>
      <c r="H68" s="40"/>
      <c r="I68" s="40"/>
    </row>
    <row r="69" spans="4:9">
      <c r="D69" s="40"/>
      <c r="E69" s="40"/>
      <c r="F69" s="40"/>
      <c r="G69" s="40"/>
      <c r="H69" s="40"/>
      <c r="I69" s="40"/>
    </row>
    <row r="70" spans="4:9">
      <c r="D70" s="40"/>
      <c r="E70" s="40"/>
      <c r="F70" s="40"/>
      <c r="G70" s="40"/>
      <c r="H70" s="40"/>
      <c r="I70" s="40"/>
    </row>
    <row r="71" spans="4:9">
      <c r="D71" s="40"/>
      <c r="E71" s="40"/>
      <c r="F71" s="40"/>
      <c r="G71" s="40"/>
      <c r="H71" s="40"/>
      <c r="I71" s="40"/>
    </row>
    <row r="72" spans="4:9">
      <c r="D72" s="40"/>
      <c r="E72" s="40"/>
      <c r="F72" s="40"/>
      <c r="G72" s="40"/>
      <c r="H72" s="40"/>
      <c r="I72" s="40"/>
    </row>
    <row r="73" spans="4:9">
      <c r="D73" s="40"/>
      <c r="E73" s="40"/>
      <c r="F73" s="40"/>
      <c r="G73" s="40"/>
      <c r="H73" s="40"/>
      <c r="I73" s="40"/>
    </row>
    <row r="74" spans="4:9">
      <c r="D74" s="40"/>
      <c r="E74" s="40"/>
      <c r="F74" s="40"/>
      <c r="G74" s="40"/>
      <c r="H74" s="40"/>
      <c r="I74" s="40"/>
    </row>
    <row r="75" spans="4:9">
      <c r="D75" s="40"/>
      <c r="E75" s="40"/>
      <c r="F75" s="40"/>
      <c r="G75" s="40"/>
      <c r="H75" s="40"/>
      <c r="I75" s="40"/>
    </row>
    <row r="76" spans="4:9">
      <c r="D76" s="40"/>
      <c r="E76" s="40"/>
      <c r="F76" s="40"/>
      <c r="G76" s="40"/>
      <c r="H76" s="40"/>
      <c r="I76" s="40"/>
    </row>
    <row r="77" spans="4:9">
      <c r="D77" s="40"/>
      <c r="E77" s="40"/>
      <c r="F77" s="40"/>
      <c r="G77" s="40"/>
      <c r="H77" s="40"/>
      <c r="I77" s="40"/>
    </row>
    <row r="78" spans="4:9">
      <c r="D78" s="40"/>
      <c r="E78" s="40"/>
      <c r="F78" s="40"/>
      <c r="G78" s="40"/>
      <c r="H78" s="40"/>
      <c r="I78" s="40"/>
    </row>
    <row r="79" spans="4:9">
      <c r="D79" s="40"/>
      <c r="E79" s="40"/>
      <c r="F79" s="40"/>
      <c r="G79" s="40"/>
      <c r="H79" s="40"/>
      <c r="I79" s="40"/>
    </row>
  </sheetData>
  <mergeCells count="20">
    <mergeCell ref="B19:C19"/>
    <mergeCell ref="B4:C4"/>
    <mergeCell ref="E4:I4"/>
    <mergeCell ref="K4:O4"/>
    <mergeCell ref="Q4:U4"/>
    <mergeCell ref="B18:C18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41:C41"/>
    <mergeCell ref="B45:C45"/>
    <mergeCell ref="B34:C34"/>
    <mergeCell ref="B37:C37"/>
    <mergeCell ref="B38:C40"/>
  </mergeCells>
  <hyperlinks>
    <hyperlink ref="W1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R83"/>
  <sheetViews>
    <sheetView showGridLines="0" showRowColHeaders="0" showZeros="0" zoomScaleNormal="100" workbookViewId="0">
      <selection activeCell="Q29" sqref="Q29"/>
    </sheetView>
  </sheetViews>
  <sheetFormatPr baseColWidth="10" defaultColWidth="10.140625" defaultRowHeight="12.75"/>
  <cols>
    <col min="1" max="1" width="2" style="51" customWidth="1"/>
    <col min="2" max="2" width="8.28515625" style="51" customWidth="1"/>
    <col min="3" max="6" width="10.7109375" style="51" customWidth="1"/>
    <col min="7" max="8" width="10.7109375" style="51" hidden="1" customWidth="1"/>
    <col min="9" max="14" width="10.7109375" style="51" customWidth="1"/>
    <col min="15" max="16" width="10.7109375" style="51" hidden="1" customWidth="1"/>
    <col min="17" max="18" width="10.7109375" style="51" customWidth="1"/>
    <col min="19" max="19" width="6.28515625" style="51" customWidth="1"/>
    <col min="20" max="22" width="7.7109375" style="51" customWidth="1"/>
    <col min="23" max="16384" width="10.140625" style="51"/>
  </cols>
  <sheetData>
    <row r="1" spans="1:70" ht="18.95" customHeight="1">
      <c r="B1" s="489" t="s">
        <v>179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</row>
    <row r="2" spans="1:70" ht="18.95" customHeight="1">
      <c r="B2" s="491" t="s">
        <v>205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T2" s="9" t="s">
        <v>177</v>
      </c>
      <c r="U2" s="264"/>
      <c r="V2" s="263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</row>
    <row r="3" spans="1:70" ht="18.95" customHeight="1">
      <c r="B3" s="493" t="s">
        <v>190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</row>
    <row r="4" spans="1:70" ht="14.25" customHeight="1">
      <c r="A4" s="346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</row>
    <row r="5" spans="1:70" ht="14.25" customHeight="1">
      <c r="A5" s="346"/>
      <c r="B5" s="495" t="s">
        <v>0</v>
      </c>
      <c r="C5" s="496" t="s">
        <v>28</v>
      </c>
      <c r="D5" s="496"/>
      <c r="E5" s="496"/>
      <c r="F5" s="496"/>
      <c r="G5" s="496"/>
      <c r="H5" s="496"/>
      <c r="I5" s="496"/>
      <c r="J5" s="496"/>
      <c r="K5" s="496" t="s">
        <v>29</v>
      </c>
      <c r="L5" s="496"/>
      <c r="M5" s="496"/>
      <c r="N5" s="496"/>
      <c r="O5" s="496"/>
      <c r="P5" s="496"/>
      <c r="Q5" s="496"/>
      <c r="R5" s="496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</row>
    <row r="6" spans="1:70" ht="14.25" customHeight="1">
      <c r="A6" s="346"/>
      <c r="B6" s="495"/>
      <c r="C6" s="496" t="s">
        <v>3</v>
      </c>
      <c r="D6" s="496"/>
      <c r="E6" s="497" t="s">
        <v>4</v>
      </c>
      <c r="F6" s="497"/>
      <c r="G6" s="496" t="s">
        <v>5</v>
      </c>
      <c r="H6" s="496"/>
      <c r="I6" s="496" t="s">
        <v>6</v>
      </c>
      <c r="J6" s="496"/>
      <c r="K6" s="496" t="s">
        <v>3</v>
      </c>
      <c r="L6" s="496"/>
      <c r="M6" s="497" t="s">
        <v>4</v>
      </c>
      <c r="N6" s="497"/>
      <c r="O6" s="496" t="s">
        <v>5</v>
      </c>
      <c r="P6" s="496"/>
      <c r="Q6" s="496" t="s">
        <v>6</v>
      </c>
      <c r="R6" s="496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ht="14.25" customHeight="1">
      <c r="A7" s="346"/>
      <c r="B7" s="495"/>
      <c r="C7" s="349" t="s">
        <v>7</v>
      </c>
      <c r="D7" s="350" t="s">
        <v>8</v>
      </c>
      <c r="E7" s="351" t="s">
        <v>7</v>
      </c>
      <c r="F7" s="351" t="s">
        <v>8</v>
      </c>
      <c r="G7" s="349" t="s">
        <v>7</v>
      </c>
      <c r="H7" s="351" t="s">
        <v>8</v>
      </c>
      <c r="I7" s="349" t="s">
        <v>7</v>
      </c>
      <c r="J7" s="351" t="s">
        <v>8</v>
      </c>
      <c r="K7" s="349" t="s">
        <v>7</v>
      </c>
      <c r="L7" s="350" t="s">
        <v>8</v>
      </c>
      <c r="M7" s="351" t="s">
        <v>7</v>
      </c>
      <c r="N7" s="351" t="s">
        <v>8</v>
      </c>
      <c r="O7" s="349" t="s">
        <v>7</v>
      </c>
      <c r="P7" s="351" t="s">
        <v>8</v>
      </c>
      <c r="Q7" s="349" t="s">
        <v>7</v>
      </c>
      <c r="R7" s="351" t="s">
        <v>8</v>
      </c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</row>
    <row r="8" spans="1:70" ht="14.25" customHeight="1">
      <c r="A8" s="346"/>
      <c r="B8" s="352" t="s">
        <v>9</v>
      </c>
      <c r="C8" s="353"/>
      <c r="D8" s="354"/>
      <c r="E8" s="353"/>
      <c r="F8" s="354"/>
      <c r="G8" s="353"/>
      <c r="H8" s="354"/>
      <c r="I8" s="353"/>
      <c r="J8" s="354"/>
      <c r="K8" s="353"/>
      <c r="L8" s="354"/>
      <c r="M8" s="353"/>
      <c r="N8" s="354"/>
      <c r="O8" s="353"/>
      <c r="P8" s="354"/>
      <c r="Q8" s="353"/>
      <c r="R8" s="354"/>
      <c r="U8" s="264"/>
      <c r="V8" s="274"/>
      <c r="W8" s="265"/>
      <c r="X8" s="274"/>
      <c r="Y8" s="265"/>
      <c r="Z8" s="274"/>
      <c r="AA8" s="265"/>
      <c r="AB8" s="274"/>
      <c r="AC8" s="265"/>
      <c r="AD8" s="274"/>
      <c r="AE8" s="265"/>
      <c r="AF8" s="274"/>
      <c r="AG8" s="265"/>
      <c r="AH8" s="274"/>
      <c r="AI8" s="265"/>
      <c r="AJ8" s="274"/>
      <c r="AK8" s="265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4.25" customHeight="1">
      <c r="A9" s="346"/>
      <c r="B9" s="355" t="s">
        <v>10</v>
      </c>
      <c r="C9" s="353"/>
      <c r="D9" s="354"/>
      <c r="E9" s="353"/>
      <c r="F9" s="354"/>
      <c r="G9" s="353"/>
      <c r="H9" s="354"/>
      <c r="I9" s="353"/>
      <c r="J9" s="354"/>
      <c r="K9" s="353"/>
      <c r="L9" s="354"/>
      <c r="M9" s="353"/>
      <c r="N9" s="354"/>
      <c r="O9" s="353"/>
      <c r="P9" s="354"/>
      <c r="Q9" s="353"/>
      <c r="R9" s="354"/>
      <c r="U9" s="264"/>
      <c r="V9" s="274"/>
      <c r="W9" s="265"/>
      <c r="X9" s="274"/>
      <c r="Y9" s="265"/>
      <c r="Z9" s="274"/>
      <c r="AA9" s="265"/>
      <c r="AB9" s="274"/>
      <c r="AC9" s="265"/>
      <c r="AD9" s="274"/>
      <c r="AE9" s="265"/>
      <c r="AF9" s="274"/>
      <c r="AG9" s="265"/>
      <c r="AH9" s="274"/>
      <c r="AI9" s="265"/>
      <c r="AJ9" s="274"/>
      <c r="AK9" s="265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</row>
    <row r="10" spans="1:70" ht="14.25" customHeight="1">
      <c r="A10" s="346"/>
      <c r="B10" s="352" t="s">
        <v>11</v>
      </c>
      <c r="C10" s="353"/>
      <c r="D10" s="354"/>
      <c r="E10" s="353"/>
      <c r="F10" s="354"/>
      <c r="G10" s="353"/>
      <c r="H10" s="354"/>
      <c r="I10" s="353"/>
      <c r="J10" s="354"/>
      <c r="K10" s="353"/>
      <c r="L10" s="354"/>
      <c r="M10" s="353"/>
      <c r="N10" s="354"/>
      <c r="O10" s="353"/>
      <c r="P10" s="354"/>
      <c r="Q10" s="353"/>
      <c r="R10" s="354"/>
      <c r="U10" s="264"/>
      <c r="V10" s="274"/>
      <c r="W10" s="265"/>
      <c r="X10" s="274"/>
      <c r="Y10" s="265"/>
      <c r="Z10" s="274"/>
      <c r="AA10" s="265"/>
      <c r="AB10" s="274"/>
      <c r="AC10" s="265"/>
      <c r="AD10" s="274"/>
      <c r="AE10" s="265"/>
      <c r="AF10" s="274"/>
      <c r="AG10" s="265"/>
      <c r="AH10" s="274"/>
      <c r="AI10" s="265"/>
      <c r="AJ10" s="274"/>
      <c r="AK10" s="265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</row>
    <row r="11" spans="1:70" ht="14.25" customHeight="1">
      <c r="A11" s="346"/>
      <c r="B11" s="352" t="s">
        <v>12</v>
      </c>
      <c r="C11" s="353">
        <v>4</v>
      </c>
      <c r="D11" s="354">
        <v>953.98</v>
      </c>
      <c r="E11" s="353">
        <v>1</v>
      </c>
      <c r="F11" s="354">
        <v>317.11</v>
      </c>
      <c r="G11" s="353"/>
      <c r="H11" s="354"/>
      <c r="I11" s="353">
        <v>5</v>
      </c>
      <c r="J11" s="354">
        <v>826.61</v>
      </c>
      <c r="K11" s="353"/>
      <c r="L11" s="354"/>
      <c r="M11" s="353"/>
      <c r="N11" s="354"/>
      <c r="O11" s="353"/>
      <c r="P11" s="354"/>
      <c r="Q11" s="353"/>
      <c r="R11" s="354"/>
      <c r="U11" s="264"/>
      <c r="V11" s="274"/>
      <c r="W11" s="265"/>
      <c r="X11" s="274"/>
      <c r="Y11" s="265"/>
      <c r="Z11" s="274"/>
      <c r="AA11" s="265"/>
      <c r="AB11" s="274"/>
      <c r="AC11" s="265"/>
      <c r="AD11" s="274"/>
      <c r="AE11" s="265"/>
      <c r="AF11" s="274"/>
      <c r="AG11" s="265"/>
      <c r="AH11" s="274"/>
      <c r="AI11" s="265"/>
      <c r="AJ11" s="274"/>
      <c r="AK11" s="265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</row>
    <row r="12" spans="1:70" ht="14.25" customHeight="1">
      <c r="A12" s="346"/>
      <c r="B12" s="352" t="s">
        <v>13</v>
      </c>
      <c r="C12" s="353">
        <v>274</v>
      </c>
      <c r="D12" s="354">
        <v>807.53</v>
      </c>
      <c r="E12" s="353">
        <v>135</v>
      </c>
      <c r="F12" s="354">
        <v>738.76</v>
      </c>
      <c r="G12" s="353"/>
      <c r="H12" s="354"/>
      <c r="I12" s="353">
        <v>409</v>
      </c>
      <c r="J12" s="354">
        <v>784.83</v>
      </c>
      <c r="K12" s="353"/>
      <c r="L12" s="354"/>
      <c r="M12" s="353"/>
      <c r="N12" s="354"/>
      <c r="O12" s="353"/>
      <c r="P12" s="354"/>
      <c r="Q12" s="353"/>
      <c r="R12" s="354"/>
      <c r="U12" s="264"/>
      <c r="V12" s="274"/>
      <c r="W12" s="265"/>
      <c r="X12" s="274"/>
      <c r="Y12" s="265"/>
      <c r="Z12" s="274"/>
      <c r="AA12" s="265"/>
      <c r="AB12" s="274"/>
      <c r="AC12" s="265"/>
      <c r="AD12" s="274"/>
      <c r="AE12" s="265"/>
      <c r="AF12" s="274"/>
      <c r="AG12" s="265"/>
      <c r="AH12" s="274"/>
      <c r="AI12" s="265"/>
      <c r="AJ12" s="274"/>
      <c r="AK12" s="265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</row>
    <row r="13" spans="1:70" ht="14.25" customHeight="1">
      <c r="A13" s="346"/>
      <c r="B13" s="352" t="s">
        <v>14</v>
      </c>
      <c r="C13" s="353">
        <v>1613</v>
      </c>
      <c r="D13" s="354">
        <v>804.02</v>
      </c>
      <c r="E13" s="353">
        <v>812</v>
      </c>
      <c r="F13" s="354">
        <v>736.9</v>
      </c>
      <c r="G13" s="353"/>
      <c r="H13" s="354"/>
      <c r="I13" s="353">
        <v>2425</v>
      </c>
      <c r="J13" s="354">
        <v>781.55</v>
      </c>
      <c r="K13" s="353"/>
      <c r="L13" s="354"/>
      <c r="M13" s="353"/>
      <c r="N13" s="354"/>
      <c r="O13" s="353"/>
      <c r="P13" s="354"/>
      <c r="Q13" s="353"/>
      <c r="R13" s="354"/>
      <c r="U13" s="264"/>
      <c r="V13" s="274"/>
      <c r="W13" s="265"/>
      <c r="X13" s="274"/>
      <c r="Y13" s="265"/>
      <c r="Z13" s="274"/>
      <c r="AA13" s="265"/>
      <c r="AB13" s="274"/>
      <c r="AC13" s="265"/>
      <c r="AD13" s="274"/>
      <c r="AE13" s="265"/>
      <c r="AF13" s="274"/>
      <c r="AG13" s="265"/>
      <c r="AH13" s="274"/>
      <c r="AI13" s="265"/>
      <c r="AJ13" s="274"/>
      <c r="AK13" s="265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</row>
    <row r="14" spans="1:70" ht="14.25" customHeight="1">
      <c r="A14" s="346"/>
      <c r="B14" s="352" t="s">
        <v>15</v>
      </c>
      <c r="C14" s="353">
        <v>7232</v>
      </c>
      <c r="D14" s="354">
        <v>841.9</v>
      </c>
      <c r="E14" s="353">
        <v>3506</v>
      </c>
      <c r="F14" s="354">
        <v>787.51</v>
      </c>
      <c r="G14" s="353"/>
      <c r="H14" s="354"/>
      <c r="I14" s="353">
        <v>10738</v>
      </c>
      <c r="J14" s="354">
        <v>824.14</v>
      </c>
      <c r="K14" s="353"/>
      <c r="L14" s="354"/>
      <c r="M14" s="353"/>
      <c r="N14" s="354"/>
      <c r="O14" s="353"/>
      <c r="P14" s="354"/>
      <c r="Q14" s="353"/>
      <c r="R14" s="354"/>
      <c r="U14" s="264"/>
      <c r="V14" s="274"/>
      <c r="W14" s="265"/>
      <c r="X14" s="274"/>
      <c r="Y14" s="265"/>
      <c r="Z14" s="274"/>
      <c r="AA14" s="265"/>
      <c r="AB14" s="274"/>
      <c r="AC14" s="265"/>
      <c r="AD14" s="274"/>
      <c r="AE14" s="265"/>
      <c r="AF14" s="274"/>
      <c r="AG14" s="265"/>
      <c r="AH14" s="274"/>
      <c r="AI14" s="265"/>
      <c r="AJ14" s="274"/>
      <c r="AK14" s="265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</row>
    <row r="15" spans="1:70" ht="14.25" customHeight="1">
      <c r="A15" s="346"/>
      <c r="B15" s="352" t="s">
        <v>16</v>
      </c>
      <c r="C15" s="353">
        <v>19816</v>
      </c>
      <c r="D15" s="354">
        <v>904.92</v>
      </c>
      <c r="E15" s="353">
        <v>10891</v>
      </c>
      <c r="F15" s="354">
        <v>841.11</v>
      </c>
      <c r="G15" s="353"/>
      <c r="H15" s="354"/>
      <c r="I15" s="353">
        <v>30707</v>
      </c>
      <c r="J15" s="354">
        <v>882.29</v>
      </c>
      <c r="K15" s="353"/>
      <c r="L15" s="354"/>
      <c r="M15" s="353"/>
      <c r="N15" s="354"/>
      <c r="O15" s="353"/>
      <c r="P15" s="354"/>
      <c r="Q15" s="353"/>
      <c r="R15" s="354"/>
      <c r="U15" s="264"/>
      <c r="V15" s="274"/>
      <c r="W15" s="265"/>
      <c r="X15" s="274"/>
      <c r="Y15" s="265"/>
      <c r="Z15" s="274"/>
      <c r="AA15" s="265"/>
      <c r="AB15" s="274"/>
      <c r="AC15" s="265"/>
      <c r="AD15" s="274"/>
      <c r="AE15" s="265"/>
      <c r="AF15" s="274"/>
      <c r="AG15" s="265"/>
      <c r="AH15" s="274"/>
      <c r="AI15" s="265"/>
      <c r="AJ15" s="274"/>
      <c r="AK15" s="265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</row>
    <row r="16" spans="1:70" ht="14.25" customHeight="1">
      <c r="A16" s="346"/>
      <c r="B16" s="352" t="s">
        <v>17</v>
      </c>
      <c r="C16" s="353">
        <v>43152</v>
      </c>
      <c r="D16" s="354">
        <v>959.29</v>
      </c>
      <c r="E16" s="353">
        <v>25290</v>
      </c>
      <c r="F16" s="354">
        <v>884.74</v>
      </c>
      <c r="G16" s="353"/>
      <c r="H16" s="354"/>
      <c r="I16" s="353">
        <v>68442</v>
      </c>
      <c r="J16" s="354">
        <v>931.75</v>
      </c>
      <c r="K16" s="353"/>
      <c r="L16" s="354"/>
      <c r="M16" s="353"/>
      <c r="N16" s="354"/>
      <c r="O16" s="353"/>
      <c r="P16" s="354"/>
      <c r="Q16" s="353"/>
      <c r="R16" s="354"/>
      <c r="U16" s="264"/>
      <c r="V16" s="274"/>
      <c r="W16" s="265"/>
      <c r="X16" s="274"/>
      <c r="Y16" s="265"/>
      <c r="Z16" s="274"/>
      <c r="AA16" s="265"/>
      <c r="AB16" s="274"/>
      <c r="AC16" s="265"/>
      <c r="AD16" s="274"/>
      <c r="AE16" s="265"/>
      <c r="AF16" s="274"/>
      <c r="AG16" s="265"/>
      <c r="AH16" s="274"/>
      <c r="AI16" s="265"/>
      <c r="AJ16" s="274"/>
      <c r="AK16" s="265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</row>
    <row r="17" spans="1:70" ht="14.25" customHeight="1">
      <c r="A17" s="346"/>
      <c r="B17" s="352" t="s">
        <v>18</v>
      </c>
      <c r="C17" s="353">
        <v>71105</v>
      </c>
      <c r="D17" s="354">
        <v>978.6</v>
      </c>
      <c r="E17" s="353">
        <v>42062</v>
      </c>
      <c r="F17" s="354">
        <v>905.09</v>
      </c>
      <c r="G17" s="353"/>
      <c r="H17" s="354"/>
      <c r="I17" s="353">
        <v>113167</v>
      </c>
      <c r="J17" s="354">
        <v>951.28</v>
      </c>
      <c r="K17" s="353">
        <v>46</v>
      </c>
      <c r="L17" s="354">
        <v>2317.2600000000002</v>
      </c>
      <c r="M17" s="353">
        <v>12</v>
      </c>
      <c r="N17" s="354">
        <v>2363.5100000000002</v>
      </c>
      <c r="O17" s="353"/>
      <c r="P17" s="354"/>
      <c r="Q17" s="353">
        <v>58</v>
      </c>
      <c r="R17" s="354">
        <v>2326.83</v>
      </c>
      <c r="U17" s="264"/>
      <c r="V17" s="274"/>
      <c r="W17" s="265"/>
      <c r="X17" s="274"/>
      <c r="Y17" s="265"/>
      <c r="Z17" s="274"/>
      <c r="AA17" s="265"/>
      <c r="AB17" s="274"/>
      <c r="AC17" s="265"/>
      <c r="AD17" s="274"/>
      <c r="AE17" s="265"/>
      <c r="AF17" s="274"/>
      <c r="AG17" s="265"/>
      <c r="AH17" s="274"/>
      <c r="AI17" s="265"/>
      <c r="AJ17" s="274"/>
      <c r="AK17" s="265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</row>
    <row r="18" spans="1:70" ht="14.25" customHeight="1">
      <c r="A18" s="346"/>
      <c r="B18" s="352" t="s">
        <v>19</v>
      </c>
      <c r="C18" s="353">
        <v>104133</v>
      </c>
      <c r="D18" s="354">
        <v>987.72</v>
      </c>
      <c r="E18" s="353">
        <v>60489</v>
      </c>
      <c r="F18" s="354">
        <v>885.02</v>
      </c>
      <c r="G18" s="353"/>
      <c r="H18" s="354"/>
      <c r="I18" s="353">
        <v>164622</v>
      </c>
      <c r="J18" s="354">
        <v>949.98</v>
      </c>
      <c r="K18" s="353">
        <v>405</v>
      </c>
      <c r="L18" s="354">
        <v>2435.44</v>
      </c>
      <c r="M18" s="353">
        <v>126</v>
      </c>
      <c r="N18" s="354">
        <v>2177.23</v>
      </c>
      <c r="O18" s="353"/>
      <c r="P18" s="354"/>
      <c r="Q18" s="353">
        <v>531</v>
      </c>
      <c r="R18" s="354">
        <v>2374.17</v>
      </c>
      <c r="U18" s="264"/>
      <c r="V18" s="274"/>
      <c r="W18" s="265"/>
      <c r="X18" s="274"/>
      <c r="Y18" s="265"/>
      <c r="Z18" s="274"/>
      <c r="AA18" s="265"/>
      <c r="AB18" s="274"/>
      <c r="AC18" s="265"/>
      <c r="AD18" s="274"/>
      <c r="AE18" s="265"/>
      <c r="AF18" s="274"/>
      <c r="AG18" s="265"/>
      <c r="AH18" s="274"/>
      <c r="AI18" s="265"/>
      <c r="AJ18" s="274"/>
      <c r="AK18" s="265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</row>
    <row r="19" spans="1:70" ht="14.25" customHeight="1">
      <c r="A19" s="346"/>
      <c r="B19" s="352" t="s">
        <v>20</v>
      </c>
      <c r="C19" s="353">
        <v>151182</v>
      </c>
      <c r="D19" s="354">
        <v>1127.56</v>
      </c>
      <c r="E19" s="353">
        <v>86153</v>
      </c>
      <c r="F19" s="354">
        <v>964.25</v>
      </c>
      <c r="G19" s="353"/>
      <c r="H19" s="354"/>
      <c r="I19" s="353">
        <v>237335</v>
      </c>
      <c r="J19" s="354">
        <v>1068.28</v>
      </c>
      <c r="K19" s="353">
        <v>10292</v>
      </c>
      <c r="L19" s="354">
        <v>2468.38</v>
      </c>
      <c r="M19" s="353">
        <v>1004</v>
      </c>
      <c r="N19" s="354">
        <v>2278.81</v>
      </c>
      <c r="O19" s="353"/>
      <c r="P19" s="354"/>
      <c r="Q19" s="353">
        <v>11296</v>
      </c>
      <c r="R19" s="354">
        <v>2451.5300000000002</v>
      </c>
      <c r="U19" s="264"/>
      <c r="V19" s="274"/>
      <c r="W19" s="265"/>
      <c r="X19" s="274"/>
      <c r="Y19" s="265"/>
      <c r="Z19" s="274"/>
      <c r="AA19" s="265"/>
      <c r="AB19" s="274"/>
      <c r="AC19" s="265"/>
      <c r="AD19" s="274"/>
      <c r="AE19" s="265"/>
      <c r="AF19" s="274"/>
      <c r="AG19" s="265"/>
      <c r="AH19" s="274"/>
      <c r="AI19" s="265"/>
      <c r="AJ19" s="274"/>
      <c r="AK19" s="265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</row>
    <row r="20" spans="1:70" ht="14.25" customHeight="1">
      <c r="A20" s="346"/>
      <c r="B20" s="352" t="s">
        <v>21</v>
      </c>
      <c r="C20" s="353">
        <v>198793</v>
      </c>
      <c r="D20" s="354">
        <v>1210.1500000000001</v>
      </c>
      <c r="E20" s="353">
        <v>119293</v>
      </c>
      <c r="F20" s="354">
        <v>1015.46</v>
      </c>
      <c r="G20" s="353"/>
      <c r="H20" s="354"/>
      <c r="I20" s="353">
        <v>318086</v>
      </c>
      <c r="J20" s="354">
        <v>1137.1400000000001</v>
      </c>
      <c r="K20" s="353">
        <v>201347</v>
      </c>
      <c r="L20" s="354">
        <v>1798.38</v>
      </c>
      <c r="M20" s="353">
        <v>86373</v>
      </c>
      <c r="N20" s="354">
        <v>1558.3</v>
      </c>
      <c r="O20" s="353"/>
      <c r="P20" s="354"/>
      <c r="Q20" s="353">
        <v>287720</v>
      </c>
      <c r="R20" s="354">
        <v>1726.31</v>
      </c>
      <c r="U20" s="264"/>
      <c r="V20" s="274"/>
      <c r="W20" s="265"/>
      <c r="X20" s="274"/>
      <c r="Y20" s="265"/>
      <c r="Z20" s="274"/>
      <c r="AA20" s="265"/>
      <c r="AB20" s="274"/>
      <c r="AC20" s="265"/>
      <c r="AD20" s="274"/>
      <c r="AE20" s="265"/>
      <c r="AF20" s="274"/>
      <c r="AG20" s="265"/>
      <c r="AH20" s="274"/>
      <c r="AI20" s="265"/>
      <c r="AJ20" s="274"/>
      <c r="AK20" s="265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</row>
    <row r="21" spans="1:70" ht="14.25" customHeight="1">
      <c r="A21" s="346"/>
      <c r="B21" s="352" t="s">
        <v>22</v>
      </c>
      <c r="C21" s="353">
        <v>1038</v>
      </c>
      <c r="D21" s="354">
        <v>1177.1099999999999</v>
      </c>
      <c r="E21" s="353">
        <v>604</v>
      </c>
      <c r="F21" s="354">
        <v>1049.72</v>
      </c>
      <c r="G21" s="353"/>
      <c r="H21" s="354"/>
      <c r="I21" s="353">
        <v>1642</v>
      </c>
      <c r="J21" s="354">
        <v>1130.25</v>
      </c>
      <c r="K21" s="353">
        <v>940516</v>
      </c>
      <c r="L21" s="354">
        <v>1527.16</v>
      </c>
      <c r="M21" s="353">
        <v>641267</v>
      </c>
      <c r="N21" s="354">
        <v>1227.94</v>
      </c>
      <c r="O21" s="353"/>
      <c r="P21" s="354"/>
      <c r="Q21" s="353">
        <v>1581783</v>
      </c>
      <c r="R21" s="354">
        <v>1405.85</v>
      </c>
      <c r="U21" s="264"/>
      <c r="V21" s="274"/>
      <c r="W21" s="265"/>
      <c r="X21" s="274"/>
      <c r="Y21" s="265"/>
      <c r="Z21" s="274"/>
      <c r="AA21" s="265"/>
      <c r="AB21" s="274"/>
      <c r="AC21" s="265"/>
      <c r="AD21" s="274"/>
      <c r="AE21" s="265"/>
      <c r="AF21" s="274"/>
      <c r="AG21" s="265"/>
      <c r="AH21" s="274"/>
      <c r="AI21" s="265"/>
      <c r="AJ21" s="274"/>
      <c r="AK21" s="265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</row>
    <row r="22" spans="1:70" ht="14.25" customHeight="1">
      <c r="A22" s="346"/>
      <c r="B22" s="352" t="s">
        <v>23</v>
      </c>
      <c r="C22" s="353">
        <v>11</v>
      </c>
      <c r="D22" s="354">
        <v>681.23</v>
      </c>
      <c r="E22" s="353">
        <v>21</v>
      </c>
      <c r="F22" s="354">
        <v>659.05</v>
      </c>
      <c r="G22" s="353"/>
      <c r="H22" s="354"/>
      <c r="I22" s="353">
        <v>32</v>
      </c>
      <c r="J22" s="354">
        <v>666.67</v>
      </c>
      <c r="K22" s="353">
        <v>894909</v>
      </c>
      <c r="L22" s="354">
        <v>1517.51</v>
      </c>
      <c r="M22" s="353">
        <v>583629</v>
      </c>
      <c r="N22" s="354">
        <v>1046.3800000000001</v>
      </c>
      <c r="O22" s="353">
        <v>1</v>
      </c>
      <c r="P22" s="354">
        <v>1619.35</v>
      </c>
      <c r="Q22" s="353">
        <v>1478539</v>
      </c>
      <c r="R22" s="354">
        <v>1331.54</v>
      </c>
      <c r="U22" s="264"/>
      <c r="V22" s="274"/>
      <c r="W22" s="265"/>
      <c r="X22" s="274"/>
      <c r="Y22" s="265"/>
      <c r="Z22" s="274"/>
      <c r="AA22" s="265"/>
      <c r="AB22" s="274"/>
      <c r="AC22" s="265"/>
      <c r="AD22" s="274"/>
      <c r="AE22" s="265"/>
      <c r="AF22" s="274"/>
      <c r="AG22" s="265"/>
      <c r="AH22" s="274"/>
      <c r="AI22" s="265"/>
      <c r="AJ22" s="274"/>
      <c r="AK22" s="265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</row>
    <row r="23" spans="1:70" ht="14.25" customHeight="1">
      <c r="A23" s="346"/>
      <c r="B23" s="352" t="s">
        <v>24</v>
      </c>
      <c r="C23" s="353">
        <v>32</v>
      </c>
      <c r="D23" s="354">
        <v>412.78</v>
      </c>
      <c r="E23" s="353">
        <v>106</v>
      </c>
      <c r="F23" s="354">
        <v>436.52</v>
      </c>
      <c r="G23" s="353"/>
      <c r="H23" s="354"/>
      <c r="I23" s="353">
        <v>138</v>
      </c>
      <c r="J23" s="354">
        <v>431.02</v>
      </c>
      <c r="K23" s="353">
        <v>727849</v>
      </c>
      <c r="L23" s="354">
        <v>1425.45</v>
      </c>
      <c r="M23" s="353">
        <v>462157</v>
      </c>
      <c r="N23" s="354">
        <v>847.62</v>
      </c>
      <c r="O23" s="353">
        <v>2</v>
      </c>
      <c r="P23" s="354">
        <v>685</v>
      </c>
      <c r="Q23" s="353">
        <v>1190008</v>
      </c>
      <c r="R23" s="354">
        <v>1201.04</v>
      </c>
      <c r="U23" s="264"/>
      <c r="V23" s="274"/>
      <c r="W23" s="265"/>
      <c r="X23" s="274"/>
      <c r="Y23" s="265"/>
      <c r="Z23" s="274"/>
      <c r="AA23" s="265"/>
      <c r="AB23" s="274"/>
      <c r="AC23" s="265"/>
      <c r="AD23" s="274"/>
      <c r="AE23" s="265"/>
      <c r="AF23" s="274"/>
      <c r="AG23" s="265"/>
      <c r="AH23" s="274"/>
      <c r="AI23" s="265"/>
      <c r="AJ23" s="274"/>
      <c r="AK23" s="265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</row>
    <row r="24" spans="1:70" ht="14.25" customHeight="1">
      <c r="A24" s="346"/>
      <c r="B24" s="352" t="s">
        <v>25</v>
      </c>
      <c r="C24" s="353">
        <v>40</v>
      </c>
      <c r="D24" s="354">
        <v>421.08</v>
      </c>
      <c r="E24" s="353">
        <v>207</v>
      </c>
      <c r="F24" s="354">
        <v>434.23</v>
      </c>
      <c r="G24" s="353"/>
      <c r="H24" s="354"/>
      <c r="I24" s="353">
        <v>247</v>
      </c>
      <c r="J24" s="354">
        <v>432.1</v>
      </c>
      <c r="K24" s="353">
        <v>462988</v>
      </c>
      <c r="L24" s="354">
        <v>1266.83</v>
      </c>
      <c r="M24" s="353">
        <v>304572</v>
      </c>
      <c r="N24" s="354">
        <v>716.96</v>
      </c>
      <c r="O24" s="353">
        <v>3</v>
      </c>
      <c r="P24" s="354">
        <v>1069.6500000000001</v>
      </c>
      <c r="Q24" s="353">
        <v>767563</v>
      </c>
      <c r="R24" s="354">
        <v>1048.6300000000001</v>
      </c>
      <c r="U24" s="264"/>
      <c r="V24" s="274"/>
      <c r="W24" s="265"/>
      <c r="X24" s="274"/>
      <c r="Y24" s="265"/>
      <c r="Z24" s="274"/>
      <c r="AA24" s="265"/>
      <c r="AB24" s="274"/>
      <c r="AC24" s="265"/>
      <c r="AD24" s="274"/>
      <c r="AE24" s="265"/>
      <c r="AF24" s="274"/>
      <c r="AG24" s="265"/>
      <c r="AH24" s="274"/>
      <c r="AI24" s="265"/>
      <c r="AJ24" s="274"/>
      <c r="AK24" s="265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</row>
    <row r="25" spans="1:70" ht="14.25" customHeight="1">
      <c r="A25" s="346"/>
      <c r="B25" s="352" t="s">
        <v>26</v>
      </c>
      <c r="C25" s="353">
        <v>133</v>
      </c>
      <c r="D25" s="354">
        <v>449.48</v>
      </c>
      <c r="E25" s="353">
        <v>4025</v>
      </c>
      <c r="F25" s="354">
        <v>433.32</v>
      </c>
      <c r="G25" s="353"/>
      <c r="H25" s="354"/>
      <c r="I25" s="353">
        <v>4158</v>
      </c>
      <c r="J25" s="354">
        <v>433.84</v>
      </c>
      <c r="K25" s="353">
        <v>509897</v>
      </c>
      <c r="L25" s="354">
        <v>1133.42</v>
      </c>
      <c r="M25" s="353">
        <v>407109</v>
      </c>
      <c r="N25" s="354">
        <v>651.16999999999996</v>
      </c>
      <c r="O25" s="353">
        <v>27</v>
      </c>
      <c r="P25" s="354">
        <v>711.8</v>
      </c>
      <c r="Q25" s="353">
        <v>917033</v>
      </c>
      <c r="R25" s="354">
        <v>919.31</v>
      </c>
      <c r="U25" s="264"/>
      <c r="V25" s="274"/>
      <c r="W25" s="265"/>
      <c r="X25" s="274"/>
      <c r="Y25" s="265"/>
      <c r="Z25" s="274"/>
      <c r="AA25" s="265"/>
      <c r="AB25" s="274"/>
      <c r="AC25" s="265"/>
      <c r="AD25" s="274"/>
      <c r="AE25" s="265"/>
      <c r="AF25" s="274"/>
      <c r="AG25" s="265"/>
      <c r="AH25" s="274"/>
      <c r="AI25" s="265"/>
      <c r="AJ25" s="274"/>
      <c r="AK25" s="265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</row>
    <row r="26" spans="1:70" ht="14.25" customHeight="1">
      <c r="A26" s="346"/>
      <c r="B26" s="352" t="s">
        <v>5</v>
      </c>
      <c r="C26" s="353">
        <v>7</v>
      </c>
      <c r="D26" s="354">
        <v>963.89</v>
      </c>
      <c r="E26" s="353"/>
      <c r="F26" s="354"/>
      <c r="G26" s="353"/>
      <c r="H26" s="354"/>
      <c r="I26" s="353">
        <v>7</v>
      </c>
      <c r="J26" s="354">
        <v>963.89</v>
      </c>
      <c r="K26" s="353">
        <v>59</v>
      </c>
      <c r="L26" s="354">
        <v>1836.86</v>
      </c>
      <c r="M26" s="353">
        <v>19</v>
      </c>
      <c r="N26" s="354">
        <v>1068.1500000000001</v>
      </c>
      <c r="O26" s="353"/>
      <c r="P26" s="354"/>
      <c r="Q26" s="353">
        <v>78</v>
      </c>
      <c r="R26" s="354">
        <v>1649.61</v>
      </c>
      <c r="U26" s="264"/>
      <c r="V26" s="274"/>
      <c r="W26" s="265"/>
      <c r="X26" s="274"/>
      <c r="Y26" s="265"/>
      <c r="Z26" s="274"/>
      <c r="AA26" s="265"/>
      <c r="AB26" s="274"/>
      <c r="AC26" s="265"/>
      <c r="AD26" s="274"/>
      <c r="AE26" s="265"/>
      <c r="AF26" s="274"/>
      <c r="AG26" s="265"/>
      <c r="AH26" s="274"/>
      <c r="AI26" s="265"/>
      <c r="AJ26" s="274"/>
      <c r="AK26" s="265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</row>
    <row r="27" spans="1:70" ht="14.25" customHeight="1">
      <c r="A27" s="346"/>
      <c r="B27" s="356" t="s">
        <v>6</v>
      </c>
      <c r="C27" s="357">
        <v>598565</v>
      </c>
      <c r="D27" s="358">
        <v>1088.83</v>
      </c>
      <c r="E27" s="357">
        <v>353595</v>
      </c>
      <c r="F27" s="358">
        <v>942.71</v>
      </c>
      <c r="G27" s="357"/>
      <c r="H27" s="358"/>
      <c r="I27" s="357">
        <v>952160</v>
      </c>
      <c r="J27" s="358">
        <v>1034.57</v>
      </c>
      <c r="K27" s="357">
        <v>3748308</v>
      </c>
      <c r="L27" s="358">
        <v>1436.65</v>
      </c>
      <c r="M27" s="357">
        <v>2486268</v>
      </c>
      <c r="N27" s="358">
        <v>969.54</v>
      </c>
      <c r="O27" s="357">
        <v>33</v>
      </c>
      <c r="P27" s="358">
        <v>770.21</v>
      </c>
      <c r="Q27" s="357">
        <v>6234609</v>
      </c>
      <c r="R27" s="358">
        <v>1250.3699999999999</v>
      </c>
      <c r="U27" s="264"/>
      <c r="V27" s="262"/>
      <c r="W27" s="261"/>
      <c r="X27" s="262"/>
      <c r="Y27" s="261"/>
      <c r="Z27" s="262"/>
      <c r="AA27" s="261"/>
      <c r="AB27" s="262"/>
      <c r="AC27" s="261"/>
      <c r="AD27" s="262"/>
      <c r="AE27" s="261"/>
      <c r="AF27" s="262"/>
      <c r="AG27" s="261"/>
      <c r="AH27" s="262"/>
      <c r="AI27" s="261"/>
      <c r="AJ27" s="262"/>
      <c r="AK27" s="261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</row>
    <row r="28" spans="1:70" ht="14.25" customHeight="1">
      <c r="A28" s="346"/>
      <c r="B28" s="359" t="s">
        <v>27</v>
      </c>
      <c r="C28" s="353">
        <v>55</v>
      </c>
      <c r="D28" s="353" t="s">
        <v>212</v>
      </c>
      <c r="E28" s="353">
        <v>55</v>
      </c>
      <c r="F28" s="353" t="s">
        <v>212</v>
      </c>
      <c r="G28" s="353"/>
      <c r="H28" s="353"/>
      <c r="I28" s="353">
        <v>55</v>
      </c>
      <c r="J28" s="353" t="s">
        <v>212</v>
      </c>
      <c r="K28" s="353">
        <v>75</v>
      </c>
      <c r="L28" s="353" t="s">
        <v>212</v>
      </c>
      <c r="M28" s="353">
        <v>75</v>
      </c>
      <c r="N28" s="353" t="s">
        <v>212</v>
      </c>
      <c r="O28" s="353">
        <v>87</v>
      </c>
      <c r="P28" s="353" t="s">
        <v>212</v>
      </c>
      <c r="Q28" s="353">
        <v>75</v>
      </c>
      <c r="R28" s="353" t="s">
        <v>212</v>
      </c>
      <c r="U28" s="26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</row>
    <row r="29" spans="1:70" ht="14.25" customHeight="1">
      <c r="A29" s="346"/>
      <c r="B29" s="347"/>
      <c r="C29" s="360"/>
      <c r="D29" s="361"/>
      <c r="E29" s="362"/>
      <c r="F29" s="362"/>
      <c r="G29" s="360"/>
      <c r="H29" s="362"/>
      <c r="I29" s="360"/>
      <c r="J29" s="362"/>
      <c r="K29" s="360"/>
      <c r="L29" s="361"/>
      <c r="M29" s="360"/>
      <c r="N29" s="361"/>
      <c r="O29" s="360"/>
      <c r="P29" s="361"/>
      <c r="Q29" s="360"/>
      <c r="R29" s="361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</row>
    <row r="30" spans="1:70" ht="14.25" customHeight="1">
      <c r="B30" s="495" t="s">
        <v>0</v>
      </c>
      <c r="C30" s="496" t="s">
        <v>30</v>
      </c>
      <c r="D30" s="496"/>
      <c r="E30" s="496"/>
      <c r="F30" s="496"/>
      <c r="G30" s="496"/>
      <c r="H30" s="496"/>
      <c r="I30" s="496"/>
      <c r="J30" s="496"/>
      <c r="K30" s="496" t="s">
        <v>31</v>
      </c>
      <c r="L30" s="496"/>
      <c r="M30" s="496"/>
      <c r="N30" s="496"/>
      <c r="O30" s="496"/>
      <c r="P30" s="496"/>
      <c r="Q30" s="496"/>
      <c r="R30" s="496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</row>
    <row r="31" spans="1:70" ht="14.25" customHeight="1">
      <c r="B31" s="495"/>
      <c r="C31" s="496" t="s">
        <v>3</v>
      </c>
      <c r="D31" s="496"/>
      <c r="E31" s="497" t="s">
        <v>4</v>
      </c>
      <c r="F31" s="497"/>
      <c r="G31" s="496" t="s">
        <v>5</v>
      </c>
      <c r="H31" s="496"/>
      <c r="I31" s="496" t="s">
        <v>6</v>
      </c>
      <c r="J31" s="496"/>
      <c r="K31" s="496" t="s">
        <v>3</v>
      </c>
      <c r="L31" s="496"/>
      <c r="M31" s="497" t="s">
        <v>4</v>
      </c>
      <c r="N31" s="497"/>
      <c r="O31" s="496" t="s">
        <v>5</v>
      </c>
      <c r="P31" s="496"/>
      <c r="Q31" s="496" t="s">
        <v>6</v>
      </c>
      <c r="R31" s="496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</row>
    <row r="32" spans="1:70" ht="14.25" customHeight="1">
      <c r="B32" s="495"/>
      <c r="C32" s="349" t="s">
        <v>7</v>
      </c>
      <c r="D32" s="350" t="s">
        <v>8</v>
      </c>
      <c r="E32" s="351" t="s">
        <v>7</v>
      </c>
      <c r="F32" s="351" t="s">
        <v>8</v>
      </c>
      <c r="G32" s="349" t="s">
        <v>7</v>
      </c>
      <c r="H32" s="351" t="s">
        <v>8</v>
      </c>
      <c r="I32" s="349" t="s">
        <v>7</v>
      </c>
      <c r="J32" s="351" t="s">
        <v>8</v>
      </c>
      <c r="K32" s="349" t="s">
        <v>7</v>
      </c>
      <c r="L32" s="350" t="s">
        <v>8</v>
      </c>
      <c r="M32" s="351" t="s">
        <v>7</v>
      </c>
      <c r="N32" s="351" t="s">
        <v>8</v>
      </c>
      <c r="O32" s="349" t="s">
        <v>7</v>
      </c>
      <c r="P32" s="351" t="s">
        <v>8</v>
      </c>
      <c r="Q32" s="349" t="s">
        <v>7</v>
      </c>
      <c r="R32" s="351" t="s">
        <v>8</v>
      </c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</row>
    <row r="33" spans="2:70" ht="14.25" customHeight="1">
      <c r="B33" s="352" t="s">
        <v>9</v>
      </c>
      <c r="C33" s="353"/>
      <c r="D33" s="354"/>
      <c r="E33" s="353"/>
      <c r="F33" s="354"/>
      <c r="G33" s="353"/>
      <c r="H33" s="354"/>
      <c r="I33" s="353"/>
      <c r="J33" s="354"/>
      <c r="K33" s="353">
        <v>1225</v>
      </c>
      <c r="L33" s="354">
        <v>321.14</v>
      </c>
      <c r="M33" s="353">
        <v>1207</v>
      </c>
      <c r="N33" s="354">
        <v>308.8</v>
      </c>
      <c r="O33" s="353"/>
      <c r="P33" s="354"/>
      <c r="Q33" s="353">
        <v>2432</v>
      </c>
      <c r="R33" s="354">
        <v>315.02</v>
      </c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</row>
    <row r="34" spans="2:70" ht="14.25" customHeight="1">
      <c r="B34" s="355" t="s">
        <v>10</v>
      </c>
      <c r="C34" s="353"/>
      <c r="D34" s="354"/>
      <c r="E34" s="353"/>
      <c r="F34" s="354"/>
      <c r="G34" s="353"/>
      <c r="H34" s="354"/>
      <c r="I34" s="353"/>
      <c r="J34" s="354"/>
      <c r="K34" s="353">
        <v>5806</v>
      </c>
      <c r="L34" s="354">
        <v>320.12</v>
      </c>
      <c r="M34" s="353">
        <v>5501</v>
      </c>
      <c r="N34" s="354">
        <v>319.27999999999997</v>
      </c>
      <c r="O34" s="353"/>
      <c r="P34" s="354"/>
      <c r="Q34" s="353">
        <v>11307</v>
      </c>
      <c r="R34" s="354">
        <v>319.70999999999998</v>
      </c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</row>
    <row r="35" spans="2:70" ht="14.25" customHeight="1">
      <c r="B35" s="352" t="s">
        <v>11</v>
      </c>
      <c r="C35" s="353"/>
      <c r="D35" s="354"/>
      <c r="E35" s="353"/>
      <c r="F35" s="354"/>
      <c r="G35" s="353"/>
      <c r="H35" s="354"/>
      <c r="I35" s="353"/>
      <c r="J35" s="354"/>
      <c r="K35" s="353">
        <v>15713</v>
      </c>
      <c r="L35" s="354">
        <v>323.77999999999997</v>
      </c>
      <c r="M35" s="353">
        <v>14837</v>
      </c>
      <c r="N35" s="354">
        <v>319.45999999999998</v>
      </c>
      <c r="O35" s="353"/>
      <c r="P35" s="354"/>
      <c r="Q35" s="353">
        <v>30550</v>
      </c>
      <c r="R35" s="354">
        <v>321.68</v>
      </c>
      <c r="U35" s="264"/>
      <c r="V35" s="274"/>
      <c r="W35" s="265"/>
      <c r="X35" s="274"/>
      <c r="Y35" s="265"/>
      <c r="Z35" s="274"/>
      <c r="AA35" s="265"/>
      <c r="AB35" s="274"/>
      <c r="AC35" s="265"/>
      <c r="AD35" s="274"/>
      <c r="AE35" s="265"/>
      <c r="AF35" s="274"/>
      <c r="AG35" s="265"/>
      <c r="AH35" s="274"/>
      <c r="AI35" s="265"/>
      <c r="AJ35" s="274"/>
      <c r="AK35" s="265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</row>
    <row r="36" spans="2:70" ht="14.25" customHeight="1">
      <c r="B36" s="352" t="s">
        <v>12</v>
      </c>
      <c r="C36" s="353"/>
      <c r="D36" s="354"/>
      <c r="E36" s="353"/>
      <c r="F36" s="354"/>
      <c r="G36" s="353"/>
      <c r="H36" s="354"/>
      <c r="I36" s="353"/>
      <c r="J36" s="354"/>
      <c r="K36" s="353">
        <v>30299</v>
      </c>
      <c r="L36" s="354">
        <v>324.93</v>
      </c>
      <c r="M36" s="353">
        <v>29428</v>
      </c>
      <c r="N36" s="354">
        <v>323.7</v>
      </c>
      <c r="O36" s="353"/>
      <c r="P36" s="354"/>
      <c r="Q36" s="353">
        <v>59727</v>
      </c>
      <c r="R36" s="354">
        <v>324.32</v>
      </c>
      <c r="U36" s="264"/>
      <c r="V36" s="274"/>
      <c r="W36" s="265"/>
      <c r="X36" s="274"/>
      <c r="Y36" s="265"/>
      <c r="Z36" s="274"/>
      <c r="AA36" s="265"/>
      <c r="AB36" s="274"/>
      <c r="AC36" s="265"/>
      <c r="AD36" s="274"/>
      <c r="AE36" s="265"/>
      <c r="AF36" s="274"/>
      <c r="AG36" s="265"/>
      <c r="AH36" s="274"/>
      <c r="AI36" s="265"/>
      <c r="AJ36" s="274"/>
      <c r="AK36" s="265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</row>
    <row r="37" spans="2:70" ht="14.25" customHeight="1">
      <c r="B37" s="352" t="s">
        <v>13</v>
      </c>
      <c r="C37" s="353">
        <v>1</v>
      </c>
      <c r="D37" s="354">
        <v>843.29</v>
      </c>
      <c r="E37" s="353">
        <v>29</v>
      </c>
      <c r="F37" s="354">
        <v>789.15</v>
      </c>
      <c r="G37" s="353"/>
      <c r="H37" s="354"/>
      <c r="I37" s="353">
        <v>30</v>
      </c>
      <c r="J37" s="354">
        <v>790.96</v>
      </c>
      <c r="K37" s="353">
        <v>45474</v>
      </c>
      <c r="L37" s="354">
        <v>330.9</v>
      </c>
      <c r="M37" s="353">
        <v>44201</v>
      </c>
      <c r="N37" s="354">
        <v>329.96</v>
      </c>
      <c r="O37" s="353">
        <v>1</v>
      </c>
      <c r="P37" s="354">
        <v>622.92999999999995</v>
      </c>
      <c r="Q37" s="353">
        <v>89676</v>
      </c>
      <c r="R37" s="354">
        <v>330.44</v>
      </c>
      <c r="U37" s="264"/>
      <c r="V37" s="274"/>
      <c r="W37" s="265"/>
      <c r="X37" s="274"/>
      <c r="Y37" s="265"/>
      <c r="Z37" s="274"/>
      <c r="AA37" s="265"/>
      <c r="AB37" s="274"/>
      <c r="AC37" s="265"/>
      <c r="AD37" s="274"/>
      <c r="AE37" s="265"/>
      <c r="AF37" s="274"/>
      <c r="AG37" s="265"/>
      <c r="AH37" s="274"/>
      <c r="AI37" s="265"/>
      <c r="AJ37" s="274"/>
      <c r="AK37" s="265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</row>
    <row r="38" spans="2:70" ht="14.25" customHeight="1">
      <c r="B38" s="352" t="s">
        <v>14</v>
      </c>
      <c r="C38" s="353">
        <v>18</v>
      </c>
      <c r="D38" s="354">
        <v>846.56</v>
      </c>
      <c r="E38" s="353">
        <v>169</v>
      </c>
      <c r="F38" s="354">
        <v>769.45</v>
      </c>
      <c r="G38" s="353"/>
      <c r="H38" s="354"/>
      <c r="I38" s="353">
        <v>187</v>
      </c>
      <c r="J38" s="354">
        <v>776.87</v>
      </c>
      <c r="K38" s="353">
        <v>2308</v>
      </c>
      <c r="L38" s="354">
        <v>369.96</v>
      </c>
      <c r="M38" s="353">
        <v>1987</v>
      </c>
      <c r="N38" s="354">
        <v>371.75</v>
      </c>
      <c r="O38" s="353">
        <v>1</v>
      </c>
      <c r="P38" s="354">
        <v>242.64</v>
      </c>
      <c r="Q38" s="353">
        <v>4296</v>
      </c>
      <c r="R38" s="354">
        <v>370.76</v>
      </c>
      <c r="U38" s="264"/>
      <c r="V38" s="274"/>
      <c r="W38" s="265"/>
      <c r="X38" s="274"/>
      <c r="Y38" s="265"/>
      <c r="Z38" s="274"/>
      <c r="AA38" s="265"/>
      <c r="AB38" s="274"/>
      <c r="AC38" s="265"/>
      <c r="AD38" s="274"/>
      <c r="AE38" s="265"/>
      <c r="AF38" s="274"/>
      <c r="AG38" s="265"/>
      <c r="AH38" s="274"/>
      <c r="AI38" s="265"/>
      <c r="AJ38" s="274"/>
      <c r="AK38" s="265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</row>
    <row r="39" spans="2:70" ht="14.25" customHeight="1">
      <c r="B39" s="352" t="s">
        <v>15</v>
      </c>
      <c r="C39" s="353">
        <v>118</v>
      </c>
      <c r="D39" s="354">
        <v>733.93</v>
      </c>
      <c r="E39" s="353">
        <v>1017</v>
      </c>
      <c r="F39" s="354">
        <v>811.27</v>
      </c>
      <c r="G39" s="353"/>
      <c r="H39" s="354"/>
      <c r="I39" s="353">
        <v>1135</v>
      </c>
      <c r="J39" s="354">
        <v>803.23</v>
      </c>
      <c r="K39" s="353">
        <v>2190</v>
      </c>
      <c r="L39" s="354">
        <v>373.87</v>
      </c>
      <c r="M39" s="353">
        <v>1456</v>
      </c>
      <c r="N39" s="354">
        <v>370.33</v>
      </c>
      <c r="O39" s="353"/>
      <c r="P39" s="354"/>
      <c r="Q39" s="353">
        <v>3646</v>
      </c>
      <c r="R39" s="354">
        <v>372.45</v>
      </c>
      <c r="U39" s="264"/>
      <c r="V39" s="274"/>
      <c r="W39" s="265"/>
      <c r="X39" s="274"/>
      <c r="Y39" s="265"/>
      <c r="Z39" s="274"/>
      <c r="AA39" s="265"/>
      <c r="AB39" s="274"/>
      <c r="AC39" s="265"/>
      <c r="AD39" s="274"/>
      <c r="AE39" s="265"/>
      <c r="AF39" s="274"/>
      <c r="AG39" s="265"/>
      <c r="AH39" s="274"/>
      <c r="AI39" s="265"/>
      <c r="AJ39" s="274"/>
      <c r="AK39" s="265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</row>
    <row r="40" spans="2:70" ht="14.25" customHeight="1">
      <c r="B40" s="352" t="s">
        <v>16</v>
      </c>
      <c r="C40" s="353">
        <v>629</v>
      </c>
      <c r="D40" s="354">
        <v>712.96</v>
      </c>
      <c r="E40" s="353">
        <v>3426</v>
      </c>
      <c r="F40" s="354">
        <v>835.78</v>
      </c>
      <c r="G40" s="353"/>
      <c r="H40" s="354"/>
      <c r="I40" s="353">
        <v>4055</v>
      </c>
      <c r="J40" s="354">
        <v>816.73</v>
      </c>
      <c r="K40" s="353">
        <v>3502</v>
      </c>
      <c r="L40" s="354">
        <v>404.42</v>
      </c>
      <c r="M40" s="353">
        <v>2297</v>
      </c>
      <c r="N40" s="354">
        <v>421.01</v>
      </c>
      <c r="O40" s="353"/>
      <c r="P40" s="354"/>
      <c r="Q40" s="353">
        <v>5799</v>
      </c>
      <c r="R40" s="354">
        <v>410.99</v>
      </c>
      <c r="U40" s="264"/>
      <c r="V40" s="274"/>
      <c r="W40" s="265"/>
      <c r="X40" s="274"/>
      <c r="Y40" s="265"/>
      <c r="Z40" s="274"/>
      <c r="AA40" s="265"/>
      <c r="AB40" s="274"/>
      <c r="AC40" s="265"/>
      <c r="AD40" s="274"/>
      <c r="AE40" s="265"/>
      <c r="AF40" s="274"/>
      <c r="AG40" s="265"/>
      <c r="AH40" s="274"/>
      <c r="AI40" s="265"/>
      <c r="AJ40" s="274"/>
      <c r="AK40" s="265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</row>
    <row r="41" spans="2:70" ht="14.25" customHeight="1">
      <c r="B41" s="352" t="s">
        <v>17</v>
      </c>
      <c r="C41" s="353">
        <v>1934</v>
      </c>
      <c r="D41" s="354">
        <v>738.69</v>
      </c>
      <c r="E41" s="353">
        <v>9701</v>
      </c>
      <c r="F41" s="354">
        <v>856.47</v>
      </c>
      <c r="G41" s="353"/>
      <c r="H41" s="354"/>
      <c r="I41" s="353">
        <v>11635</v>
      </c>
      <c r="J41" s="354">
        <v>836.89</v>
      </c>
      <c r="K41" s="353">
        <v>6239</v>
      </c>
      <c r="L41" s="354">
        <v>448.76</v>
      </c>
      <c r="M41" s="353">
        <v>4371</v>
      </c>
      <c r="N41" s="354">
        <v>450.73</v>
      </c>
      <c r="O41" s="353"/>
      <c r="P41" s="354"/>
      <c r="Q41" s="353">
        <v>10610</v>
      </c>
      <c r="R41" s="354">
        <v>449.57</v>
      </c>
      <c r="U41" s="264"/>
      <c r="V41" s="274"/>
      <c r="W41" s="265"/>
      <c r="X41" s="274"/>
      <c r="Y41" s="265"/>
      <c r="Z41" s="274"/>
      <c r="AA41" s="265"/>
      <c r="AB41" s="274"/>
      <c r="AC41" s="265"/>
      <c r="AD41" s="274"/>
      <c r="AE41" s="265"/>
      <c r="AF41" s="274"/>
      <c r="AG41" s="265"/>
      <c r="AH41" s="274"/>
      <c r="AI41" s="265"/>
      <c r="AJ41" s="274"/>
      <c r="AK41" s="265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</row>
    <row r="42" spans="2:70" ht="14.25" customHeight="1">
      <c r="B42" s="352" t="s">
        <v>18</v>
      </c>
      <c r="C42" s="353">
        <v>4466</v>
      </c>
      <c r="D42" s="354">
        <v>740.28</v>
      </c>
      <c r="E42" s="353">
        <v>21080</v>
      </c>
      <c r="F42" s="354">
        <v>840.99</v>
      </c>
      <c r="G42" s="353"/>
      <c r="H42" s="354"/>
      <c r="I42" s="353">
        <v>25546</v>
      </c>
      <c r="J42" s="354">
        <v>823.38</v>
      </c>
      <c r="K42" s="353">
        <v>10211</v>
      </c>
      <c r="L42" s="354">
        <v>501.97</v>
      </c>
      <c r="M42" s="353">
        <v>7064</v>
      </c>
      <c r="N42" s="354">
        <v>503.57</v>
      </c>
      <c r="O42" s="353"/>
      <c r="P42" s="354"/>
      <c r="Q42" s="353">
        <v>17275</v>
      </c>
      <c r="R42" s="354">
        <v>502.63</v>
      </c>
      <c r="U42" s="264"/>
      <c r="V42" s="274"/>
      <c r="W42" s="265"/>
      <c r="X42" s="274"/>
      <c r="Y42" s="265"/>
      <c r="Z42" s="274"/>
      <c r="AA42" s="265"/>
      <c r="AB42" s="274"/>
      <c r="AC42" s="265"/>
      <c r="AD42" s="274"/>
      <c r="AE42" s="265"/>
      <c r="AF42" s="274"/>
      <c r="AG42" s="265"/>
      <c r="AH42" s="274"/>
      <c r="AI42" s="265"/>
      <c r="AJ42" s="274"/>
      <c r="AK42" s="265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</row>
    <row r="43" spans="2:70" ht="14.25" customHeight="1">
      <c r="B43" s="352" t="s">
        <v>19</v>
      </c>
      <c r="C43" s="353">
        <v>8335</v>
      </c>
      <c r="D43" s="354">
        <v>701.52</v>
      </c>
      <c r="E43" s="353">
        <v>43911</v>
      </c>
      <c r="F43" s="354">
        <v>807.88</v>
      </c>
      <c r="G43" s="353"/>
      <c r="H43" s="354"/>
      <c r="I43" s="353">
        <v>52246</v>
      </c>
      <c r="J43" s="354">
        <v>790.91</v>
      </c>
      <c r="K43" s="353">
        <v>13179</v>
      </c>
      <c r="L43" s="354">
        <v>564.92999999999995</v>
      </c>
      <c r="M43" s="353">
        <v>9265</v>
      </c>
      <c r="N43" s="354">
        <v>576.21</v>
      </c>
      <c r="O43" s="353">
        <v>1</v>
      </c>
      <c r="P43" s="354">
        <v>406.97</v>
      </c>
      <c r="Q43" s="353">
        <v>22445</v>
      </c>
      <c r="R43" s="354">
        <v>569.58000000000004</v>
      </c>
      <c r="U43" s="264"/>
      <c r="V43" s="274"/>
      <c r="W43" s="265"/>
      <c r="X43" s="274"/>
      <c r="Y43" s="265"/>
      <c r="Z43" s="274"/>
      <c r="AA43" s="265"/>
      <c r="AB43" s="274"/>
      <c r="AC43" s="265"/>
      <c r="AD43" s="274"/>
      <c r="AE43" s="265"/>
      <c r="AF43" s="274"/>
      <c r="AG43" s="265"/>
      <c r="AH43" s="274"/>
      <c r="AI43" s="265"/>
      <c r="AJ43" s="274"/>
      <c r="AK43" s="265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</row>
    <row r="44" spans="2:70" ht="14.25" customHeight="1">
      <c r="B44" s="352" t="s">
        <v>20</v>
      </c>
      <c r="C44" s="353">
        <v>13721</v>
      </c>
      <c r="D44" s="354">
        <v>685.67</v>
      </c>
      <c r="E44" s="353">
        <v>79840</v>
      </c>
      <c r="F44" s="354">
        <v>797.95</v>
      </c>
      <c r="G44" s="353"/>
      <c r="H44" s="354"/>
      <c r="I44" s="353">
        <v>93561</v>
      </c>
      <c r="J44" s="354">
        <v>781.48</v>
      </c>
      <c r="K44" s="353">
        <v>14666</v>
      </c>
      <c r="L44" s="354">
        <v>620.6</v>
      </c>
      <c r="M44" s="353">
        <v>10606</v>
      </c>
      <c r="N44" s="354">
        <v>625.64</v>
      </c>
      <c r="O44" s="353"/>
      <c r="P44" s="354"/>
      <c r="Q44" s="353">
        <v>25272</v>
      </c>
      <c r="R44" s="354">
        <v>622.72</v>
      </c>
      <c r="U44" s="264"/>
      <c r="V44" s="274"/>
      <c r="W44" s="265"/>
      <c r="X44" s="274"/>
      <c r="Y44" s="265"/>
      <c r="Z44" s="274"/>
      <c r="AA44" s="265"/>
      <c r="AB44" s="274"/>
      <c r="AC44" s="265"/>
      <c r="AD44" s="274"/>
      <c r="AE44" s="265"/>
      <c r="AF44" s="274"/>
      <c r="AG44" s="265"/>
      <c r="AH44" s="274"/>
      <c r="AI44" s="265"/>
      <c r="AJ44" s="274"/>
      <c r="AK44" s="265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</row>
    <row r="45" spans="2:70" ht="14.25" customHeight="1">
      <c r="B45" s="352" t="s">
        <v>21</v>
      </c>
      <c r="C45" s="353">
        <v>20304</v>
      </c>
      <c r="D45" s="354">
        <v>671.04</v>
      </c>
      <c r="E45" s="353">
        <v>127745</v>
      </c>
      <c r="F45" s="354">
        <v>827.58</v>
      </c>
      <c r="G45" s="353">
        <v>1</v>
      </c>
      <c r="H45" s="354">
        <v>820.78</v>
      </c>
      <c r="I45" s="353">
        <v>148050</v>
      </c>
      <c r="J45" s="354">
        <v>806.11</v>
      </c>
      <c r="K45" s="353">
        <v>12134</v>
      </c>
      <c r="L45" s="354">
        <v>649.91999999999996</v>
      </c>
      <c r="M45" s="353">
        <v>9653</v>
      </c>
      <c r="N45" s="354">
        <v>663.7</v>
      </c>
      <c r="O45" s="353"/>
      <c r="P45" s="354"/>
      <c r="Q45" s="353">
        <v>21787</v>
      </c>
      <c r="R45" s="354">
        <v>656.03</v>
      </c>
      <c r="U45" s="264"/>
      <c r="V45" s="274"/>
      <c r="W45" s="265"/>
      <c r="X45" s="274"/>
      <c r="Y45" s="265"/>
      <c r="Z45" s="274"/>
      <c r="AA45" s="265"/>
      <c r="AB45" s="274"/>
      <c r="AC45" s="265"/>
      <c r="AD45" s="274"/>
      <c r="AE45" s="265"/>
      <c r="AF45" s="274"/>
      <c r="AG45" s="265"/>
      <c r="AH45" s="274"/>
      <c r="AI45" s="265"/>
      <c r="AJ45" s="274"/>
      <c r="AK45" s="265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</row>
    <row r="46" spans="2:70" ht="14.25" customHeight="1">
      <c r="B46" s="352" t="s">
        <v>22</v>
      </c>
      <c r="C46" s="353">
        <v>23879</v>
      </c>
      <c r="D46" s="354">
        <v>617.03</v>
      </c>
      <c r="E46" s="353">
        <v>177688</v>
      </c>
      <c r="F46" s="354">
        <v>833.69</v>
      </c>
      <c r="G46" s="353"/>
      <c r="H46" s="354"/>
      <c r="I46" s="353">
        <v>201567</v>
      </c>
      <c r="J46" s="354">
        <v>808.03</v>
      </c>
      <c r="K46" s="353">
        <v>8014</v>
      </c>
      <c r="L46" s="354">
        <v>669.04</v>
      </c>
      <c r="M46" s="353">
        <v>7397</v>
      </c>
      <c r="N46" s="354">
        <v>675.64</v>
      </c>
      <c r="O46" s="353"/>
      <c r="P46" s="354"/>
      <c r="Q46" s="353">
        <v>15411</v>
      </c>
      <c r="R46" s="354">
        <v>672.21</v>
      </c>
      <c r="U46" s="264"/>
      <c r="V46" s="274"/>
      <c r="W46" s="265"/>
      <c r="X46" s="274"/>
      <c r="Y46" s="265"/>
      <c r="Z46" s="274"/>
      <c r="AA46" s="265"/>
      <c r="AB46" s="274"/>
      <c r="AC46" s="265"/>
      <c r="AD46" s="274"/>
      <c r="AE46" s="265"/>
      <c r="AF46" s="274"/>
      <c r="AG46" s="265"/>
      <c r="AH46" s="274"/>
      <c r="AI46" s="265"/>
      <c r="AJ46" s="274"/>
      <c r="AK46" s="265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</row>
    <row r="47" spans="2:70" ht="14.25" customHeight="1">
      <c r="B47" s="352" t="s">
        <v>23</v>
      </c>
      <c r="C47" s="353">
        <v>25535</v>
      </c>
      <c r="D47" s="354">
        <v>553.35</v>
      </c>
      <c r="E47" s="353">
        <v>254988</v>
      </c>
      <c r="F47" s="354">
        <v>843.19</v>
      </c>
      <c r="G47" s="353">
        <v>1</v>
      </c>
      <c r="H47" s="354">
        <v>721.7</v>
      </c>
      <c r="I47" s="353">
        <v>280524</v>
      </c>
      <c r="J47" s="354">
        <v>816.81</v>
      </c>
      <c r="K47" s="353">
        <v>4925</v>
      </c>
      <c r="L47" s="354">
        <v>648.28</v>
      </c>
      <c r="M47" s="353">
        <v>5435</v>
      </c>
      <c r="N47" s="354">
        <v>669.62</v>
      </c>
      <c r="O47" s="353">
        <v>1</v>
      </c>
      <c r="P47" s="354">
        <v>778.54</v>
      </c>
      <c r="Q47" s="353">
        <v>10361</v>
      </c>
      <c r="R47" s="354">
        <v>659.49</v>
      </c>
      <c r="U47" s="264"/>
      <c r="V47" s="274"/>
      <c r="W47" s="265"/>
      <c r="X47" s="274"/>
      <c r="Y47" s="265"/>
      <c r="Z47" s="274"/>
      <c r="AA47" s="265"/>
      <c r="AB47" s="274"/>
      <c r="AC47" s="265"/>
      <c r="AD47" s="274"/>
      <c r="AE47" s="265"/>
      <c r="AF47" s="274"/>
      <c r="AG47" s="265"/>
      <c r="AH47" s="274"/>
      <c r="AI47" s="265"/>
      <c r="AJ47" s="274"/>
      <c r="AK47" s="265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</row>
    <row r="48" spans="2:70" ht="14.25" customHeight="1">
      <c r="B48" s="352" t="s">
        <v>24</v>
      </c>
      <c r="C48" s="353">
        <v>25837</v>
      </c>
      <c r="D48" s="354">
        <v>496.18</v>
      </c>
      <c r="E48" s="353">
        <v>341479</v>
      </c>
      <c r="F48" s="354">
        <v>822.3</v>
      </c>
      <c r="G48" s="353">
        <v>1</v>
      </c>
      <c r="H48" s="354">
        <v>683.88</v>
      </c>
      <c r="I48" s="353">
        <v>367317</v>
      </c>
      <c r="J48" s="354">
        <v>799.36</v>
      </c>
      <c r="K48" s="353">
        <v>2605</v>
      </c>
      <c r="L48" s="354">
        <v>644.24</v>
      </c>
      <c r="M48" s="353">
        <v>3725</v>
      </c>
      <c r="N48" s="354">
        <v>643.01</v>
      </c>
      <c r="O48" s="353"/>
      <c r="P48" s="354"/>
      <c r="Q48" s="353">
        <v>6330</v>
      </c>
      <c r="R48" s="354">
        <v>643.52</v>
      </c>
      <c r="U48" s="264"/>
      <c r="V48" s="274"/>
      <c r="W48" s="265"/>
      <c r="X48" s="274"/>
      <c r="Y48" s="265"/>
      <c r="Z48" s="274"/>
      <c r="AA48" s="265"/>
      <c r="AB48" s="274"/>
      <c r="AC48" s="265"/>
      <c r="AD48" s="274"/>
      <c r="AE48" s="265"/>
      <c r="AF48" s="274"/>
      <c r="AG48" s="265"/>
      <c r="AH48" s="274"/>
      <c r="AI48" s="265"/>
      <c r="AJ48" s="274"/>
      <c r="AK48" s="265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</row>
    <row r="49" spans="2:70" ht="14.25" customHeight="1">
      <c r="B49" s="352" t="s">
        <v>25</v>
      </c>
      <c r="C49" s="353">
        <v>22917</v>
      </c>
      <c r="D49" s="354">
        <v>461.51</v>
      </c>
      <c r="E49" s="353">
        <v>359918</v>
      </c>
      <c r="F49" s="354">
        <v>795.85</v>
      </c>
      <c r="G49" s="353">
        <v>4</v>
      </c>
      <c r="H49" s="354">
        <v>885.18</v>
      </c>
      <c r="I49" s="353">
        <v>382839</v>
      </c>
      <c r="J49" s="354">
        <v>775.84</v>
      </c>
      <c r="K49" s="353">
        <v>984</v>
      </c>
      <c r="L49" s="354">
        <v>634.29</v>
      </c>
      <c r="M49" s="353">
        <v>1960</v>
      </c>
      <c r="N49" s="354">
        <v>646.97</v>
      </c>
      <c r="O49" s="353"/>
      <c r="P49" s="354"/>
      <c r="Q49" s="353">
        <v>2944</v>
      </c>
      <c r="R49" s="354">
        <v>642.73</v>
      </c>
      <c r="U49" s="264"/>
      <c r="V49" s="274"/>
      <c r="W49" s="265"/>
      <c r="X49" s="274"/>
      <c r="Y49" s="265"/>
      <c r="Z49" s="274"/>
      <c r="AA49" s="265"/>
      <c r="AB49" s="274"/>
      <c r="AC49" s="265"/>
      <c r="AD49" s="274"/>
      <c r="AE49" s="265"/>
      <c r="AF49" s="274"/>
      <c r="AG49" s="265"/>
      <c r="AH49" s="274"/>
      <c r="AI49" s="265"/>
      <c r="AJ49" s="274"/>
      <c r="AK49" s="265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</row>
    <row r="50" spans="2:70" ht="14.25" customHeight="1">
      <c r="B50" s="352" t="s">
        <v>26</v>
      </c>
      <c r="C50" s="353">
        <v>46702</v>
      </c>
      <c r="D50" s="354">
        <v>429.05</v>
      </c>
      <c r="E50" s="353">
        <v>734506</v>
      </c>
      <c r="F50" s="354">
        <v>751.37</v>
      </c>
      <c r="G50" s="353">
        <v>4</v>
      </c>
      <c r="H50" s="354">
        <v>455.53</v>
      </c>
      <c r="I50" s="353">
        <v>781212</v>
      </c>
      <c r="J50" s="354">
        <v>732.1</v>
      </c>
      <c r="K50" s="353">
        <v>610</v>
      </c>
      <c r="L50" s="354">
        <v>666.22</v>
      </c>
      <c r="M50" s="353">
        <v>1736</v>
      </c>
      <c r="N50" s="354">
        <v>660.44</v>
      </c>
      <c r="O50" s="353"/>
      <c r="P50" s="354"/>
      <c r="Q50" s="353">
        <v>2346</v>
      </c>
      <c r="R50" s="354">
        <v>661.95</v>
      </c>
      <c r="U50" s="264"/>
      <c r="V50" s="274"/>
      <c r="W50" s="265"/>
      <c r="X50" s="274"/>
      <c r="Y50" s="265"/>
      <c r="Z50" s="274"/>
      <c r="AA50" s="265"/>
      <c r="AB50" s="274"/>
      <c r="AC50" s="265"/>
      <c r="AD50" s="274"/>
      <c r="AE50" s="265"/>
      <c r="AF50" s="274"/>
      <c r="AG50" s="265"/>
      <c r="AH50" s="274"/>
      <c r="AI50" s="265"/>
      <c r="AJ50" s="274"/>
      <c r="AK50" s="265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</row>
    <row r="51" spans="2:70" ht="14.25" customHeight="1">
      <c r="B51" s="352" t="s">
        <v>5</v>
      </c>
      <c r="C51" s="353"/>
      <c r="D51" s="354"/>
      <c r="E51" s="353">
        <v>11</v>
      </c>
      <c r="F51" s="354">
        <v>680.54</v>
      </c>
      <c r="G51" s="353"/>
      <c r="H51" s="354"/>
      <c r="I51" s="353">
        <v>11</v>
      </c>
      <c r="J51" s="354">
        <v>680.54</v>
      </c>
      <c r="K51" s="353"/>
      <c r="L51" s="354"/>
      <c r="M51" s="353">
        <v>1</v>
      </c>
      <c r="N51" s="354">
        <v>767.5</v>
      </c>
      <c r="O51" s="353"/>
      <c r="P51" s="354"/>
      <c r="Q51" s="353">
        <v>1</v>
      </c>
      <c r="R51" s="354">
        <v>767.5</v>
      </c>
      <c r="U51" s="264"/>
      <c r="V51" s="274"/>
      <c r="W51" s="265"/>
      <c r="X51" s="274"/>
      <c r="Y51" s="265"/>
      <c r="Z51" s="274"/>
      <c r="AA51" s="265"/>
      <c r="AB51" s="274"/>
      <c r="AC51" s="265"/>
      <c r="AD51" s="274"/>
      <c r="AE51" s="265"/>
      <c r="AF51" s="274"/>
      <c r="AG51" s="265"/>
      <c r="AH51" s="274"/>
      <c r="AI51" s="265"/>
      <c r="AJ51" s="274"/>
      <c r="AK51" s="265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</row>
    <row r="52" spans="2:70" ht="14.25" customHeight="1">
      <c r="B52" s="356" t="s">
        <v>6</v>
      </c>
      <c r="C52" s="357">
        <v>194396</v>
      </c>
      <c r="D52" s="358">
        <v>547.66</v>
      </c>
      <c r="E52" s="357">
        <v>2155508</v>
      </c>
      <c r="F52" s="358">
        <v>796.59</v>
      </c>
      <c r="G52" s="357">
        <v>11</v>
      </c>
      <c r="H52" s="358">
        <v>689.93</v>
      </c>
      <c r="I52" s="357">
        <v>2349915</v>
      </c>
      <c r="J52" s="358">
        <v>776</v>
      </c>
      <c r="K52" s="357">
        <v>180084</v>
      </c>
      <c r="L52" s="358">
        <v>438.37</v>
      </c>
      <c r="M52" s="357">
        <v>162127</v>
      </c>
      <c r="N52" s="358">
        <v>435.34</v>
      </c>
      <c r="O52" s="357">
        <v>4</v>
      </c>
      <c r="P52" s="358">
        <v>512.77</v>
      </c>
      <c r="Q52" s="357">
        <v>342215</v>
      </c>
      <c r="R52" s="358">
        <v>436.93</v>
      </c>
      <c r="U52" s="264"/>
      <c r="V52" s="274"/>
      <c r="W52" s="265"/>
      <c r="X52" s="274"/>
      <c r="Y52" s="265"/>
      <c r="Z52" s="274"/>
      <c r="AA52" s="265"/>
      <c r="AB52" s="274"/>
      <c r="AC52" s="265"/>
      <c r="AD52" s="274"/>
      <c r="AE52" s="265"/>
      <c r="AF52" s="274"/>
      <c r="AG52" s="265"/>
      <c r="AH52" s="274"/>
      <c r="AI52" s="265"/>
      <c r="AJ52" s="274"/>
      <c r="AK52" s="265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</row>
    <row r="53" spans="2:70" ht="14.25" customHeight="1">
      <c r="B53" s="359" t="s">
        <v>27</v>
      </c>
      <c r="C53" s="353">
        <v>74</v>
      </c>
      <c r="D53" s="353" t="s">
        <v>212</v>
      </c>
      <c r="E53" s="353">
        <v>78</v>
      </c>
      <c r="F53" s="353" t="s">
        <v>212</v>
      </c>
      <c r="G53" s="353">
        <v>82</v>
      </c>
      <c r="H53" s="353" t="s">
        <v>212</v>
      </c>
      <c r="I53" s="353">
        <v>78</v>
      </c>
      <c r="J53" s="353" t="s">
        <v>212</v>
      </c>
      <c r="K53" s="353">
        <v>35</v>
      </c>
      <c r="L53" s="353" t="s">
        <v>212</v>
      </c>
      <c r="M53" s="353">
        <v>34</v>
      </c>
      <c r="N53" s="353" t="s">
        <v>212</v>
      </c>
      <c r="O53" s="353">
        <v>43</v>
      </c>
      <c r="P53" s="353" t="s">
        <v>212</v>
      </c>
      <c r="Q53" s="353">
        <v>35</v>
      </c>
      <c r="R53" s="353" t="s">
        <v>212</v>
      </c>
      <c r="U53" s="264"/>
      <c r="V53" s="274"/>
      <c r="W53" s="265"/>
      <c r="X53" s="274"/>
      <c r="Y53" s="265"/>
      <c r="Z53" s="274"/>
      <c r="AA53" s="265"/>
      <c r="AB53" s="274"/>
      <c r="AC53" s="265"/>
      <c r="AD53" s="274"/>
      <c r="AE53" s="265"/>
      <c r="AF53" s="274"/>
      <c r="AG53" s="265"/>
      <c r="AH53" s="274"/>
      <c r="AI53" s="265"/>
      <c r="AJ53" s="274"/>
      <c r="AK53" s="265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</row>
    <row r="54" spans="2:70" ht="14.25" customHeight="1">
      <c r="B54" s="347"/>
      <c r="C54" s="360"/>
      <c r="D54" s="361"/>
      <c r="E54" s="362"/>
      <c r="F54" s="362"/>
      <c r="G54" s="360"/>
      <c r="H54" s="362"/>
      <c r="I54" s="360"/>
      <c r="J54" s="362"/>
      <c r="K54" s="360"/>
      <c r="L54" s="361"/>
      <c r="M54" s="360"/>
      <c r="N54" s="361"/>
      <c r="O54" s="360"/>
      <c r="P54" s="361"/>
      <c r="Q54" s="360"/>
      <c r="R54" s="361"/>
      <c r="U54" s="264"/>
      <c r="V54" s="262"/>
      <c r="W54" s="261"/>
      <c r="X54" s="262"/>
      <c r="Y54" s="261"/>
      <c r="Z54" s="262"/>
      <c r="AA54" s="261"/>
      <c r="AB54" s="262"/>
      <c r="AC54" s="261"/>
      <c r="AD54" s="262"/>
      <c r="AE54" s="261"/>
      <c r="AF54" s="262"/>
      <c r="AG54" s="261"/>
      <c r="AH54" s="262"/>
      <c r="AI54" s="261"/>
      <c r="AJ54" s="262"/>
      <c r="AK54" s="261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</row>
    <row r="55" spans="2:70" ht="14.25" customHeight="1">
      <c r="B55" s="495" t="s">
        <v>0</v>
      </c>
      <c r="C55" s="496" t="s">
        <v>1</v>
      </c>
      <c r="D55" s="496"/>
      <c r="E55" s="496"/>
      <c r="F55" s="496"/>
      <c r="G55" s="496"/>
      <c r="H55" s="496"/>
      <c r="I55" s="496"/>
      <c r="J55" s="496"/>
      <c r="K55" s="496" t="s">
        <v>2</v>
      </c>
      <c r="L55" s="496"/>
      <c r="M55" s="496"/>
      <c r="N55" s="496"/>
      <c r="O55" s="496"/>
      <c r="P55" s="496"/>
      <c r="Q55" s="496"/>
      <c r="R55" s="496"/>
      <c r="U55" s="26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</row>
    <row r="56" spans="2:70" ht="14.25" customHeight="1">
      <c r="B56" s="495"/>
      <c r="C56" s="496" t="s">
        <v>3</v>
      </c>
      <c r="D56" s="496"/>
      <c r="E56" s="497" t="s">
        <v>4</v>
      </c>
      <c r="F56" s="497"/>
      <c r="G56" s="496" t="s">
        <v>5</v>
      </c>
      <c r="H56" s="496"/>
      <c r="I56" s="496" t="s">
        <v>6</v>
      </c>
      <c r="J56" s="496"/>
      <c r="K56" s="496" t="s">
        <v>3</v>
      </c>
      <c r="L56" s="496"/>
      <c r="M56" s="497" t="s">
        <v>4</v>
      </c>
      <c r="N56" s="497"/>
      <c r="O56" s="496" t="s">
        <v>5</v>
      </c>
      <c r="P56" s="496"/>
      <c r="Q56" s="496" t="s">
        <v>6</v>
      </c>
      <c r="R56" s="496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</row>
    <row r="57" spans="2:70" ht="14.25" customHeight="1">
      <c r="B57" s="495"/>
      <c r="C57" s="349" t="s">
        <v>7</v>
      </c>
      <c r="D57" s="350" t="s">
        <v>8</v>
      </c>
      <c r="E57" s="351" t="s">
        <v>7</v>
      </c>
      <c r="F57" s="351" t="s">
        <v>8</v>
      </c>
      <c r="G57" s="349" t="s">
        <v>7</v>
      </c>
      <c r="H57" s="351" t="s">
        <v>8</v>
      </c>
      <c r="I57" s="349" t="s">
        <v>7</v>
      </c>
      <c r="J57" s="351" t="s">
        <v>8</v>
      </c>
      <c r="K57" s="349" t="s">
        <v>7</v>
      </c>
      <c r="L57" s="350" t="s">
        <v>8</v>
      </c>
      <c r="M57" s="351" t="s">
        <v>7</v>
      </c>
      <c r="N57" s="351" t="s">
        <v>8</v>
      </c>
      <c r="O57" s="349" t="s">
        <v>7</v>
      </c>
      <c r="P57" s="351" t="s">
        <v>8</v>
      </c>
      <c r="Q57" s="349" t="s">
        <v>7</v>
      </c>
      <c r="R57" s="351" t="s">
        <v>8</v>
      </c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</row>
    <row r="58" spans="2:70" ht="14.25" customHeight="1">
      <c r="B58" s="352" t="s">
        <v>9</v>
      </c>
      <c r="C58" s="353"/>
      <c r="D58" s="354"/>
      <c r="E58" s="353"/>
      <c r="F58" s="354"/>
      <c r="G58" s="353"/>
      <c r="H58" s="354"/>
      <c r="I58" s="353"/>
      <c r="J58" s="354"/>
      <c r="K58" s="353">
        <v>1225</v>
      </c>
      <c r="L58" s="354">
        <v>321.14</v>
      </c>
      <c r="M58" s="353">
        <v>1207</v>
      </c>
      <c r="N58" s="354">
        <v>308.8</v>
      </c>
      <c r="O58" s="353"/>
      <c r="P58" s="354"/>
      <c r="Q58" s="353">
        <v>2432</v>
      </c>
      <c r="R58" s="354">
        <v>315.02</v>
      </c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</row>
    <row r="59" spans="2:70" ht="14.25" customHeight="1">
      <c r="B59" s="355" t="s">
        <v>10</v>
      </c>
      <c r="C59" s="353"/>
      <c r="D59" s="354"/>
      <c r="E59" s="353">
        <v>1</v>
      </c>
      <c r="F59" s="354">
        <v>220.7</v>
      </c>
      <c r="G59" s="353"/>
      <c r="H59" s="354"/>
      <c r="I59" s="353">
        <v>1</v>
      </c>
      <c r="J59" s="354">
        <v>220.7</v>
      </c>
      <c r="K59" s="353">
        <v>5806</v>
      </c>
      <c r="L59" s="354">
        <v>320.12</v>
      </c>
      <c r="M59" s="353">
        <v>5502</v>
      </c>
      <c r="N59" s="354">
        <v>319.26</v>
      </c>
      <c r="O59" s="353"/>
      <c r="P59" s="354"/>
      <c r="Q59" s="353">
        <v>11308</v>
      </c>
      <c r="R59" s="354">
        <v>319.7</v>
      </c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</row>
    <row r="60" spans="2:70" ht="14.25" customHeight="1">
      <c r="B60" s="352" t="s">
        <v>11</v>
      </c>
      <c r="C60" s="353">
        <v>11</v>
      </c>
      <c r="D60" s="354">
        <v>264.02</v>
      </c>
      <c r="E60" s="353">
        <v>9</v>
      </c>
      <c r="F60" s="354">
        <v>243.22</v>
      </c>
      <c r="G60" s="353"/>
      <c r="H60" s="354"/>
      <c r="I60" s="353">
        <v>20</v>
      </c>
      <c r="J60" s="354">
        <v>254.66</v>
      </c>
      <c r="K60" s="353">
        <v>15724</v>
      </c>
      <c r="L60" s="354">
        <v>323.74</v>
      </c>
      <c r="M60" s="353">
        <v>14846</v>
      </c>
      <c r="N60" s="354">
        <v>319.41000000000003</v>
      </c>
      <c r="O60" s="353"/>
      <c r="P60" s="354"/>
      <c r="Q60" s="353">
        <v>30570</v>
      </c>
      <c r="R60" s="354">
        <v>321.64</v>
      </c>
      <c r="U60" s="264"/>
      <c r="V60" s="274"/>
      <c r="W60" s="265"/>
      <c r="X60" s="274"/>
      <c r="Y60" s="265"/>
      <c r="Z60" s="274"/>
      <c r="AA60" s="265"/>
      <c r="AB60" s="274"/>
      <c r="AC60" s="265"/>
      <c r="AD60" s="274"/>
      <c r="AE60" s="265"/>
      <c r="AF60" s="274"/>
      <c r="AG60" s="265"/>
      <c r="AH60" s="274"/>
      <c r="AI60" s="265"/>
      <c r="AJ60" s="274"/>
      <c r="AK60" s="265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</row>
    <row r="61" spans="2:70" ht="14.25" customHeight="1">
      <c r="B61" s="352" t="s">
        <v>12</v>
      </c>
      <c r="C61" s="353">
        <v>18</v>
      </c>
      <c r="D61" s="354">
        <v>325.41000000000003</v>
      </c>
      <c r="E61" s="353">
        <v>26</v>
      </c>
      <c r="F61" s="354">
        <v>343.97</v>
      </c>
      <c r="G61" s="353"/>
      <c r="H61" s="354"/>
      <c r="I61" s="353">
        <v>44</v>
      </c>
      <c r="J61" s="354">
        <v>336.38</v>
      </c>
      <c r="K61" s="353">
        <v>30321</v>
      </c>
      <c r="L61" s="354">
        <v>325.01</v>
      </c>
      <c r="M61" s="353">
        <v>29455</v>
      </c>
      <c r="N61" s="354">
        <v>323.72000000000003</v>
      </c>
      <c r="O61" s="353"/>
      <c r="P61" s="354"/>
      <c r="Q61" s="353">
        <v>59776</v>
      </c>
      <c r="R61" s="354">
        <v>324.37</v>
      </c>
      <c r="U61" s="264"/>
      <c r="V61" s="274"/>
      <c r="W61" s="265"/>
      <c r="X61" s="274"/>
      <c r="Y61" s="265"/>
      <c r="Z61" s="274"/>
      <c r="AA61" s="265"/>
      <c r="AB61" s="274"/>
      <c r="AC61" s="265"/>
      <c r="AD61" s="274"/>
      <c r="AE61" s="265"/>
      <c r="AF61" s="274"/>
      <c r="AG61" s="265"/>
      <c r="AH61" s="274"/>
      <c r="AI61" s="265"/>
      <c r="AJ61" s="274"/>
      <c r="AK61" s="265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</row>
    <row r="62" spans="2:70" ht="14.25" customHeight="1">
      <c r="B62" s="352" t="s">
        <v>13</v>
      </c>
      <c r="C62" s="353">
        <v>17</v>
      </c>
      <c r="D62" s="354">
        <v>450.98</v>
      </c>
      <c r="E62" s="353">
        <v>21</v>
      </c>
      <c r="F62" s="354">
        <v>460.21</v>
      </c>
      <c r="G62" s="353"/>
      <c r="H62" s="354"/>
      <c r="I62" s="353">
        <v>38</v>
      </c>
      <c r="J62" s="354">
        <v>456.08</v>
      </c>
      <c r="K62" s="353">
        <v>45766</v>
      </c>
      <c r="L62" s="354">
        <v>333.81</v>
      </c>
      <c r="M62" s="353">
        <v>44386</v>
      </c>
      <c r="N62" s="354">
        <v>331.56</v>
      </c>
      <c r="O62" s="353">
        <v>1</v>
      </c>
      <c r="P62" s="354">
        <v>622.92999999999995</v>
      </c>
      <c r="Q62" s="353">
        <v>90153</v>
      </c>
      <c r="R62" s="354">
        <v>332.71</v>
      </c>
      <c r="U62" s="264"/>
      <c r="V62" s="274"/>
      <c r="W62" s="265"/>
      <c r="X62" s="274"/>
      <c r="Y62" s="265"/>
      <c r="Z62" s="274"/>
      <c r="AA62" s="265"/>
      <c r="AB62" s="274"/>
      <c r="AC62" s="265"/>
      <c r="AD62" s="274"/>
      <c r="AE62" s="265"/>
      <c r="AF62" s="274"/>
      <c r="AG62" s="265"/>
      <c r="AH62" s="274"/>
      <c r="AI62" s="265"/>
      <c r="AJ62" s="274"/>
      <c r="AK62" s="265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</row>
    <row r="63" spans="2:70" ht="14.25" customHeight="1">
      <c r="B63" s="352" t="s">
        <v>14</v>
      </c>
      <c r="C63" s="353">
        <v>129</v>
      </c>
      <c r="D63" s="354">
        <v>292.52999999999997</v>
      </c>
      <c r="E63" s="353">
        <v>131</v>
      </c>
      <c r="F63" s="354">
        <v>287.44</v>
      </c>
      <c r="G63" s="353"/>
      <c r="H63" s="354"/>
      <c r="I63" s="353">
        <v>260</v>
      </c>
      <c r="J63" s="354">
        <v>289.95999999999998</v>
      </c>
      <c r="K63" s="353">
        <v>4068</v>
      </c>
      <c r="L63" s="354">
        <v>541.72</v>
      </c>
      <c r="M63" s="353">
        <v>3099</v>
      </c>
      <c r="N63" s="354">
        <v>485.55</v>
      </c>
      <c r="O63" s="353">
        <v>1</v>
      </c>
      <c r="P63" s="354">
        <v>242.64</v>
      </c>
      <c r="Q63" s="353">
        <v>7168</v>
      </c>
      <c r="R63" s="354">
        <v>517.4</v>
      </c>
      <c r="U63" s="264"/>
      <c r="V63" s="274"/>
      <c r="W63" s="265"/>
      <c r="X63" s="274"/>
      <c r="Y63" s="265"/>
      <c r="Z63" s="274"/>
      <c r="AA63" s="265"/>
      <c r="AB63" s="274"/>
      <c r="AC63" s="265"/>
      <c r="AD63" s="274"/>
      <c r="AE63" s="265"/>
      <c r="AF63" s="274"/>
      <c r="AG63" s="265"/>
      <c r="AH63" s="274"/>
      <c r="AI63" s="265"/>
      <c r="AJ63" s="274"/>
      <c r="AK63" s="265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</row>
    <row r="64" spans="2:70" ht="14.25" customHeight="1">
      <c r="B64" s="352" t="s">
        <v>15</v>
      </c>
      <c r="C64" s="353">
        <v>86</v>
      </c>
      <c r="D64" s="354">
        <v>325.85000000000002</v>
      </c>
      <c r="E64" s="353">
        <v>110</v>
      </c>
      <c r="F64" s="354">
        <v>329.91</v>
      </c>
      <c r="G64" s="353"/>
      <c r="H64" s="354"/>
      <c r="I64" s="353">
        <v>196</v>
      </c>
      <c r="J64" s="354">
        <v>328.13</v>
      </c>
      <c r="K64" s="353">
        <v>9626</v>
      </c>
      <c r="L64" s="354">
        <v>729.48</v>
      </c>
      <c r="M64" s="353">
        <v>6089</v>
      </c>
      <c r="N64" s="354">
        <v>683.46</v>
      </c>
      <c r="O64" s="353"/>
      <c r="P64" s="354"/>
      <c r="Q64" s="353">
        <v>15715</v>
      </c>
      <c r="R64" s="354">
        <v>711.65</v>
      </c>
      <c r="U64" s="264"/>
      <c r="V64" s="274"/>
      <c r="W64" s="265"/>
      <c r="X64" s="274"/>
      <c r="Y64" s="265"/>
      <c r="Z64" s="274"/>
      <c r="AA64" s="265"/>
      <c r="AB64" s="274"/>
      <c r="AC64" s="265"/>
      <c r="AD64" s="274"/>
      <c r="AE64" s="265"/>
      <c r="AF64" s="274"/>
      <c r="AG64" s="265"/>
      <c r="AH64" s="274"/>
      <c r="AI64" s="265"/>
      <c r="AJ64" s="274"/>
      <c r="AK64" s="265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</row>
    <row r="65" spans="2:70" ht="14.25" customHeight="1">
      <c r="B65" s="352" t="s">
        <v>16</v>
      </c>
      <c r="C65" s="353">
        <v>96</v>
      </c>
      <c r="D65" s="354">
        <v>287.63</v>
      </c>
      <c r="E65" s="353">
        <v>94</v>
      </c>
      <c r="F65" s="354">
        <v>301.61</v>
      </c>
      <c r="G65" s="353"/>
      <c r="H65" s="354"/>
      <c r="I65" s="353">
        <v>190</v>
      </c>
      <c r="J65" s="354">
        <v>294.55</v>
      </c>
      <c r="K65" s="353">
        <v>24043</v>
      </c>
      <c r="L65" s="354">
        <v>824.54</v>
      </c>
      <c r="M65" s="353">
        <v>16708</v>
      </c>
      <c r="N65" s="354">
        <v>779.23</v>
      </c>
      <c r="O65" s="353"/>
      <c r="P65" s="354"/>
      <c r="Q65" s="353">
        <v>40751</v>
      </c>
      <c r="R65" s="354">
        <v>805.96</v>
      </c>
      <c r="U65" s="264"/>
      <c r="V65" s="274"/>
      <c r="W65" s="265"/>
      <c r="X65" s="274"/>
      <c r="Y65" s="265"/>
      <c r="Z65" s="274"/>
      <c r="AA65" s="265"/>
      <c r="AB65" s="274"/>
      <c r="AC65" s="265"/>
      <c r="AD65" s="274"/>
      <c r="AE65" s="265"/>
      <c r="AF65" s="274"/>
      <c r="AG65" s="265"/>
      <c r="AH65" s="274"/>
      <c r="AI65" s="265"/>
      <c r="AJ65" s="274"/>
      <c r="AK65" s="265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</row>
    <row r="66" spans="2:70" ht="14.25" customHeight="1">
      <c r="B66" s="352" t="s">
        <v>17</v>
      </c>
      <c r="C66" s="353">
        <v>134</v>
      </c>
      <c r="D66" s="354">
        <v>288.3</v>
      </c>
      <c r="E66" s="353">
        <v>163</v>
      </c>
      <c r="F66" s="354">
        <v>285.95</v>
      </c>
      <c r="G66" s="353"/>
      <c r="H66" s="354"/>
      <c r="I66" s="353">
        <v>297</v>
      </c>
      <c r="J66" s="354">
        <v>287.01</v>
      </c>
      <c r="K66" s="353">
        <v>51459</v>
      </c>
      <c r="L66" s="354">
        <v>887.35</v>
      </c>
      <c r="M66" s="353">
        <v>39525</v>
      </c>
      <c r="N66" s="354">
        <v>827.34</v>
      </c>
      <c r="O66" s="353"/>
      <c r="P66" s="354"/>
      <c r="Q66" s="353">
        <v>90984</v>
      </c>
      <c r="R66" s="354">
        <v>861.28</v>
      </c>
      <c r="U66" s="264"/>
      <c r="V66" s="274"/>
      <c r="W66" s="265"/>
      <c r="X66" s="274"/>
      <c r="Y66" s="265"/>
      <c r="Z66" s="274"/>
      <c r="AA66" s="265"/>
      <c r="AB66" s="274"/>
      <c r="AC66" s="265"/>
      <c r="AD66" s="274"/>
      <c r="AE66" s="265"/>
      <c r="AF66" s="274"/>
      <c r="AG66" s="265"/>
      <c r="AH66" s="274"/>
      <c r="AI66" s="265"/>
      <c r="AJ66" s="274"/>
      <c r="AK66" s="265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</row>
    <row r="67" spans="2:70" ht="14.25" customHeight="1">
      <c r="B67" s="352" t="s">
        <v>18</v>
      </c>
      <c r="C67" s="353">
        <v>636</v>
      </c>
      <c r="D67" s="354">
        <v>544.04999999999995</v>
      </c>
      <c r="E67" s="353">
        <v>613</v>
      </c>
      <c r="F67" s="354">
        <v>552.4</v>
      </c>
      <c r="G67" s="353"/>
      <c r="H67" s="354"/>
      <c r="I67" s="353">
        <v>1249</v>
      </c>
      <c r="J67" s="354">
        <v>548.15</v>
      </c>
      <c r="K67" s="353">
        <v>86464</v>
      </c>
      <c r="L67" s="354">
        <v>907.52</v>
      </c>
      <c r="M67" s="353">
        <v>70831</v>
      </c>
      <c r="N67" s="354">
        <v>843.16</v>
      </c>
      <c r="O67" s="353"/>
      <c r="P67" s="354"/>
      <c r="Q67" s="353">
        <v>157295</v>
      </c>
      <c r="R67" s="354">
        <v>878.54</v>
      </c>
      <c r="U67" s="264"/>
      <c r="V67" s="274"/>
      <c r="W67" s="265"/>
      <c r="X67" s="274"/>
      <c r="Y67" s="265"/>
      <c r="Z67" s="274"/>
      <c r="AA67" s="265"/>
      <c r="AB67" s="274"/>
      <c r="AC67" s="265"/>
      <c r="AD67" s="274"/>
      <c r="AE67" s="265"/>
      <c r="AF67" s="274"/>
      <c r="AG67" s="265"/>
      <c r="AH67" s="274"/>
      <c r="AI67" s="265"/>
      <c r="AJ67" s="274"/>
      <c r="AK67" s="265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</row>
    <row r="68" spans="2:70" ht="14.25" customHeight="1">
      <c r="B68" s="352" t="s">
        <v>19</v>
      </c>
      <c r="C68" s="353">
        <v>2486</v>
      </c>
      <c r="D68" s="354">
        <v>598.82000000000005</v>
      </c>
      <c r="E68" s="353">
        <v>2595</v>
      </c>
      <c r="F68" s="354">
        <v>613.63</v>
      </c>
      <c r="G68" s="353"/>
      <c r="H68" s="354"/>
      <c r="I68" s="353">
        <v>5081</v>
      </c>
      <c r="J68" s="354">
        <v>606.39</v>
      </c>
      <c r="K68" s="353">
        <v>128538</v>
      </c>
      <c r="L68" s="354">
        <v>922.85</v>
      </c>
      <c r="M68" s="353">
        <v>116386</v>
      </c>
      <c r="N68" s="354">
        <v>826.68</v>
      </c>
      <c r="O68" s="353">
        <v>1</v>
      </c>
      <c r="P68" s="354">
        <v>406.97</v>
      </c>
      <c r="Q68" s="353">
        <v>244925</v>
      </c>
      <c r="R68" s="354">
        <v>877.15</v>
      </c>
      <c r="U68" s="264"/>
      <c r="V68" s="274"/>
      <c r="W68" s="265"/>
      <c r="X68" s="274"/>
      <c r="Y68" s="265"/>
      <c r="Z68" s="274"/>
      <c r="AA68" s="265"/>
      <c r="AB68" s="274"/>
      <c r="AC68" s="265"/>
      <c r="AD68" s="274"/>
      <c r="AE68" s="265"/>
      <c r="AF68" s="274"/>
      <c r="AG68" s="265"/>
      <c r="AH68" s="274"/>
      <c r="AI68" s="265"/>
      <c r="AJ68" s="274"/>
      <c r="AK68" s="265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</row>
    <row r="69" spans="2:70" ht="14.25" customHeight="1">
      <c r="B69" s="352" t="s">
        <v>20</v>
      </c>
      <c r="C69" s="353">
        <v>3896</v>
      </c>
      <c r="D69" s="354">
        <v>611.27</v>
      </c>
      <c r="E69" s="353">
        <v>4460</v>
      </c>
      <c r="F69" s="354">
        <v>657.65</v>
      </c>
      <c r="G69" s="353"/>
      <c r="H69" s="354"/>
      <c r="I69" s="353">
        <v>8356</v>
      </c>
      <c r="J69" s="354">
        <v>636.02</v>
      </c>
      <c r="K69" s="353">
        <v>193757</v>
      </c>
      <c r="L69" s="354">
        <v>1118.73</v>
      </c>
      <c r="M69" s="353">
        <v>182063</v>
      </c>
      <c r="N69" s="354">
        <v>871.34</v>
      </c>
      <c r="O69" s="353"/>
      <c r="P69" s="354"/>
      <c r="Q69" s="353">
        <v>375820</v>
      </c>
      <c r="R69" s="354">
        <v>998.88</v>
      </c>
      <c r="U69" s="264"/>
      <c r="V69" s="274"/>
      <c r="W69" s="265"/>
      <c r="X69" s="274"/>
      <c r="Y69" s="265"/>
      <c r="Z69" s="274"/>
      <c r="AA69" s="265"/>
      <c r="AB69" s="274"/>
      <c r="AC69" s="265"/>
      <c r="AD69" s="274"/>
      <c r="AE69" s="265"/>
      <c r="AF69" s="274"/>
      <c r="AG69" s="265"/>
      <c r="AH69" s="274"/>
      <c r="AI69" s="265"/>
      <c r="AJ69" s="274"/>
      <c r="AK69" s="265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</row>
    <row r="70" spans="2:70" ht="14.25" customHeight="1">
      <c r="B70" s="352" t="s">
        <v>21</v>
      </c>
      <c r="C70" s="353">
        <v>3253</v>
      </c>
      <c r="D70" s="354">
        <v>628.29999999999995</v>
      </c>
      <c r="E70" s="353">
        <v>5119</v>
      </c>
      <c r="F70" s="354">
        <v>676.6</v>
      </c>
      <c r="G70" s="353"/>
      <c r="H70" s="354"/>
      <c r="I70" s="353">
        <v>8372</v>
      </c>
      <c r="J70" s="354">
        <v>657.83</v>
      </c>
      <c r="K70" s="353">
        <v>435831</v>
      </c>
      <c r="L70" s="354">
        <v>1436.85</v>
      </c>
      <c r="M70" s="353">
        <v>348183</v>
      </c>
      <c r="N70" s="354">
        <v>1066.46</v>
      </c>
      <c r="O70" s="353">
        <v>1</v>
      </c>
      <c r="P70" s="354">
        <v>820.78</v>
      </c>
      <c r="Q70" s="353">
        <v>784015</v>
      </c>
      <c r="R70" s="354">
        <v>1272.3599999999999</v>
      </c>
      <c r="U70" s="264"/>
      <c r="V70" s="274"/>
      <c r="W70" s="265"/>
      <c r="X70" s="274"/>
      <c r="Y70" s="265"/>
      <c r="Z70" s="274"/>
      <c r="AA70" s="265"/>
      <c r="AB70" s="274"/>
      <c r="AC70" s="265"/>
      <c r="AD70" s="274"/>
      <c r="AE70" s="265"/>
      <c r="AF70" s="274"/>
      <c r="AG70" s="265"/>
      <c r="AH70" s="274"/>
      <c r="AI70" s="265"/>
      <c r="AJ70" s="274"/>
      <c r="AK70" s="265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</row>
    <row r="71" spans="2:70" ht="14.25" customHeight="1">
      <c r="B71" s="352" t="s">
        <v>22</v>
      </c>
      <c r="C71" s="353">
        <v>1712</v>
      </c>
      <c r="D71" s="354">
        <v>671.1</v>
      </c>
      <c r="E71" s="353">
        <v>3805</v>
      </c>
      <c r="F71" s="354">
        <v>721.82</v>
      </c>
      <c r="G71" s="353"/>
      <c r="H71" s="354"/>
      <c r="I71" s="353">
        <v>5517</v>
      </c>
      <c r="J71" s="354">
        <v>706.08</v>
      </c>
      <c r="K71" s="353">
        <v>975159</v>
      </c>
      <c r="L71" s="354">
        <v>1495.94</v>
      </c>
      <c r="M71" s="353">
        <v>830761</v>
      </c>
      <c r="N71" s="354">
        <v>1136.25</v>
      </c>
      <c r="O71" s="353"/>
      <c r="P71" s="354"/>
      <c r="Q71" s="353">
        <v>1805920</v>
      </c>
      <c r="R71" s="354">
        <v>1330.48</v>
      </c>
      <c r="U71" s="264"/>
      <c r="V71" s="274"/>
      <c r="W71" s="265"/>
      <c r="X71" s="274"/>
      <c r="Y71" s="265"/>
      <c r="Z71" s="274"/>
      <c r="AA71" s="265"/>
      <c r="AB71" s="274"/>
      <c r="AC71" s="265"/>
      <c r="AD71" s="274"/>
      <c r="AE71" s="265"/>
      <c r="AF71" s="274"/>
      <c r="AG71" s="265"/>
      <c r="AH71" s="274"/>
      <c r="AI71" s="265"/>
      <c r="AJ71" s="274"/>
      <c r="AK71" s="265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</row>
    <row r="72" spans="2:70" ht="14.25" customHeight="1">
      <c r="B72" s="352" t="s">
        <v>23</v>
      </c>
      <c r="C72" s="353">
        <v>990</v>
      </c>
      <c r="D72" s="354">
        <v>648.36</v>
      </c>
      <c r="E72" s="353">
        <v>3358</v>
      </c>
      <c r="F72" s="354">
        <v>684.44</v>
      </c>
      <c r="G72" s="353"/>
      <c r="H72" s="354"/>
      <c r="I72" s="353">
        <v>4348</v>
      </c>
      <c r="J72" s="354">
        <v>676.23</v>
      </c>
      <c r="K72" s="353">
        <v>926370</v>
      </c>
      <c r="L72" s="354">
        <v>1485.37</v>
      </c>
      <c r="M72" s="353">
        <v>847431</v>
      </c>
      <c r="N72" s="354">
        <v>981.38</v>
      </c>
      <c r="O72" s="353">
        <v>3</v>
      </c>
      <c r="P72" s="354">
        <v>1039.8599999999999</v>
      </c>
      <c r="Q72" s="353">
        <v>1773804</v>
      </c>
      <c r="R72" s="354">
        <v>1244.5899999999999</v>
      </c>
      <c r="U72" s="264"/>
      <c r="V72" s="274"/>
      <c r="W72" s="265"/>
      <c r="X72" s="274"/>
      <c r="Y72" s="265"/>
      <c r="Z72" s="274"/>
      <c r="AA72" s="265"/>
      <c r="AB72" s="274"/>
      <c r="AC72" s="265"/>
      <c r="AD72" s="274"/>
      <c r="AE72" s="265"/>
      <c r="AF72" s="274"/>
      <c r="AG72" s="265"/>
      <c r="AH72" s="274"/>
      <c r="AI72" s="265"/>
      <c r="AJ72" s="274"/>
      <c r="AK72" s="265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</row>
    <row r="73" spans="2:70" ht="14.25" customHeight="1">
      <c r="B73" s="352" t="s">
        <v>24</v>
      </c>
      <c r="C73" s="353">
        <v>583</v>
      </c>
      <c r="D73" s="354">
        <v>599.84</v>
      </c>
      <c r="E73" s="353">
        <v>2952</v>
      </c>
      <c r="F73" s="354">
        <v>649.29999999999995</v>
      </c>
      <c r="G73" s="353"/>
      <c r="H73" s="354"/>
      <c r="I73" s="353">
        <v>3535</v>
      </c>
      <c r="J73" s="354">
        <v>641.14</v>
      </c>
      <c r="K73" s="353">
        <v>756906</v>
      </c>
      <c r="L73" s="354">
        <v>1390.36</v>
      </c>
      <c r="M73" s="353">
        <v>810419</v>
      </c>
      <c r="N73" s="354">
        <v>835.23</v>
      </c>
      <c r="O73" s="353">
        <v>3</v>
      </c>
      <c r="P73" s="354">
        <v>684.63</v>
      </c>
      <c r="Q73" s="353">
        <v>1567328</v>
      </c>
      <c r="R73" s="354">
        <v>1103.32</v>
      </c>
      <c r="S73" s="52"/>
      <c r="U73" s="264"/>
      <c r="V73" s="274"/>
      <c r="W73" s="265"/>
      <c r="X73" s="274"/>
      <c r="Y73" s="265"/>
      <c r="Z73" s="274"/>
      <c r="AA73" s="265"/>
      <c r="AB73" s="274"/>
      <c r="AC73" s="265"/>
      <c r="AD73" s="274"/>
      <c r="AE73" s="265"/>
      <c r="AF73" s="274"/>
      <c r="AG73" s="265"/>
      <c r="AH73" s="274"/>
      <c r="AI73" s="265"/>
      <c r="AJ73" s="274"/>
      <c r="AK73" s="265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</row>
    <row r="74" spans="2:70" ht="14.25" customHeight="1">
      <c r="B74" s="352" t="s">
        <v>25</v>
      </c>
      <c r="C74" s="353">
        <v>248</v>
      </c>
      <c r="D74" s="354">
        <v>545.77</v>
      </c>
      <c r="E74" s="353">
        <v>2081</v>
      </c>
      <c r="F74" s="354">
        <v>632.04999999999995</v>
      </c>
      <c r="G74" s="353"/>
      <c r="H74" s="354"/>
      <c r="I74" s="353">
        <v>2329</v>
      </c>
      <c r="J74" s="354">
        <v>622.86</v>
      </c>
      <c r="K74" s="353">
        <v>487177</v>
      </c>
      <c r="L74" s="354">
        <v>1227.23</v>
      </c>
      <c r="M74" s="353">
        <v>668738</v>
      </c>
      <c r="N74" s="354">
        <v>758.86</v>
      </c>
      <c r="O74" s="353">
        <v>7</v>
      </c>
      <c r="P74" s="354">
        <v>964.24</v>
      </c>
      <c r="Q74" s="353">
        <v>1155922</v>
      </c>
      <c r="R74" s="354">
        <v>956.26</v>
      </c>
      <c r="U74" s="264"/>
      <c r="V74" s="274"/>
      <c r="W74" s="265"/>
      <c r="X74" s="274"/>
      <c r="Y74" s="265"/>
      <c r="Z74" s="274"/>
      <c r="AA74" s="265"/>
      <c r="AB74" s="274"/>
      <c r="AC74" s="265"/>
      <c r="AD74" s="274"/>
      <c r="AE74" s="265"/>
      <c r="AF74" s="274"/>
      <c r="AG74" s="265"/>
      <c r="AH74" s="274"/>
      <c r="AI74" s="265"/>
      <c r="AJ74" s="274"/>
      <c r="AK74" s="265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</row>
    <row r="75" spans="2:70" ht="14.25" customHeight="1">
      <c r="B75" s="352" t="s">
        <v>26</v>
      </c>
      <c r="C75" s="353">
        <v>375</v>
      </c>
      <c r="D75" s="354">
        <v>513.13</v>
      </c>
      <c r="E75" s="353">
        <v>4068</v>
      </c>
      <c r="F75" s="354">
        <v>592.13</v>
      </c>
      <c r="G75" s="353"/>
      <c r="H75" s="354"/>
      <c r="I75" s="353">
        <v>4443</v>
      </c>
      <c r="J75" s="354">
        <v>585.46</v>
      </c>
      <c r="K75" s="353">
        <v>557717</v>
      </c>
      <c r="L75" s="354">
        <v>1073.3399999999999</v>
      </c>
      <c r="M75" s="353">
        <v>1151444</v>
      </c>
      <c r="N75" s="354">
        <v>714.13</v>
      </c>
      <c r="O75" s="353">
        <v>31</v>
      </c>
      <c r="P75" s="354">
        <v>678.73</v>
      </c>
      <c r="Q75" s="353">
        <v>1709192</v>
      </c>
      <c r="R75" s="354">
        <v>831.34</v>
      </c>
      <c r="U75" s="264"/>
      <c r="V75" s="274"/>
      <c r="W75" s="265"/>
      <c r="X75" s="274"/>
      <c r="Y75" s="265"/>
      <c r="Z75" s="274"/>
      <c r="AA75" s="265"/>
      <c r="AB75" s="274"/>
      <c r="AC75" s="265"/>
      <c r="AD75" s="274"/>
      <c r="AE75" s="265"/>
      <c r="AF75" s="274"/>
      <c r="AG75" s="265"/>
      <c r="AH75" s="274"/>
      <c r="AI75" s="265"/>
      <c r="AJ75" s="274"/>
      <c r="AK75" s="265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</row>
    <row r="76" spans="2:70" ht="14.25" customHeight="1">
      <c r="B76" s="352" t="s">
        <v>5</v>
      </c>
      <c r="C76" s="353"/>
      <c r="D76" s="354"/>
      <c r="E76" s="353"/>
      <c r="F76" s="354"/>
      <c r="G76" s="353"/>
      <c r="H76" s="354"/>
      <c r="I76" s="353"/>
      <c r="J76" s="354"/>
      <c r="K76" s="353">
        <v>66</v>
      </c>
      <c r="L76" s="354">
        <v>1744.27</v>
      </c>
      <c r="M76" s="353">
        <v>31</v>
      </c>
      <c r="N76" s="354">
        <v>920.91</v>
      </c>
      <c r="O76" s="353"/>
      <c r="P76" s="354"/>
      <c r="Q76" s="353">
        <v>97</v>
      </c>
      <c r="R76" s="354">
        <v>1481.14</v>
      </c>
      <c r="U76" s="264"/>
      <c r="V76" s="274"/>
      <c r="W76" s="265"/>
      <c r="X76" s="274"/>
      <c r="Y76" s="265"/>
      <c r="Z76" s="274"/>
      <c r="AA76" s="265"/>
      <c r="AB76" s="274"/>
      <c r="AC76" s="265"/>
      <c r="AD76" s="274"/>
      <c r="AE76" s="265"/>
      <c r="AF76" s="274"/>
      <c r="AG76" s="265"/>
      <c r="AH76" s="274"/>
      <c r="AI76" s="265"/>
      <c r="AJ76" s="274"/>
      <c r="AK76" s="265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</row>
    <row r="77" spans="2:70" ht="14.25" customHeight="1">
      <c r="B77" s="356" t="s">
        <v>6</v>
      </c>
      <c r="C77" s="357">
        <v>14670</v>
      </c>
      <c r="D77" s="358">
        <v>605.1</v>
      </c>
      <c r="E77" s="357">
        <v>29606</v>
      </c>
      <c r="F77" s="358">
        <v>647.95000000000005</v>
      </c>
      <c r="G77" s="357"/>
      <c r="H77" s="358"/>
      <c r="I77" s="357">
        <v>44276</v>
      </c>
      <c r="J77" s="358">
        <v>633.75</v>
      </c>
      <c r="K77" s="357">
        <v>4736023</v>
      </c>
      <c r="L77" s="358">
        <v>1315.67</v>
      </c>
      <c r="M77" s="357">
        <v>5187104</v>
      </c>
      <c r="N77" s="358">
        <v>877.31</v>
      </c>
      <c r="O77" s="357">
        <v>48</v>
      </c>
      <c r="P77" s="358">
        <v>730.36</v>
      </c>
      <c r="Q77" s="357">
        <v>9923175</v>
      </c>
      <c r="R77" s="358">
        <v>1086.52</v>
      </c>
      <c r="U77" s="264"/>
      <c r="V77" s="274"/>
      <c r="W77" s="265"/>
      <c r="X77" s="274"/>
      <c r="Y77" s="265"/>
      <c r="Z77" s="274"/>
      <c r="AA77" s="265"/>
      <c r="AB77" s="274"/>
      <c r="AC77" s="265"/>
      <c r="AD77" s="274"/>
      <c r="AE77" s="265"/>
      <c r="AF77" s="274"/>
      <c r="AG77" s="265"/>
      <c r="AH77" s="274"/>
      <c r="AI77" s="265"/>
      <c r="AJ77" s="274"/>
      <c r="AK77" s="265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</row>
    <row r="78" spans="2:70" ht="14.25" customHeight="1">
      <c r="B78" s="359" t="s">
        <v>27</v>
      </c>
      <c r="C78" s="353">
        <v>60</v>
      </c>
      <c r="D78" s="353" t="s">
        <v>212</v>
      </c>
      <c r="E78" s="353">
        <v>68</v>
      </c>
      <c r="F78" s="353" t="s">
        <v>212</v>
      </c>
      <c r="G78" s="353"/>
      <c r="H78" s="353"/>
      <c r="I78" s="353">
        <v>66</v>
      </c>
      <c r="J78" s="353" t="s">
        <v>212</v>
      </c>
      <c r="K78" s="353">
        <v>71</v>
      </c>
      <c r="L78" s="353" t="s">
        <v>212</v>
      </c>
      <c r="M78" s="353">
        <v>74</v>
      </c>
      <c r="N78" s="353" t="s">
        <v>212</v>
      </c>
      <c r="O78" s="353">
        <v>82</v>
      </c>
      <c r="P78" s="353" t="s">
        <v>212</v>
      </c>
      <c r="Q78" s="353">
        <v>72</v>
      </c>
      <c r="R78" s="353" t="s">
        <v>212</v>
      </c>
      <c r="U78" s="264"/>
      <c r="V78" s="274"/>
      <c r="W78" s="265"/>
      <c r="X78" s="274"/>
      <c r="Y78" s="265"/>
      <c r="Z78" s="274"/>
      <c r="AA78" s="265"/>
      <c r="AB78" s="274"/>
      <c r="AC78" s="265"/>
      <c r="AD78" s="274"/>
      <c r="AE78" s="265"/>
      <c r="AF78" s="274"/>
      <c r="AG78" s="265"/>
      <c r="AH78" s="274"/>
      <c r="AI78" s="265"/>
      <c r="AJ78" s="274"/>
      <c r="AK78" s="265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</row>
    <row r="79" spans="2:70" ht="16.350000000000001" customHeight="1">
      <c r="B79" s="346"/>
      <c r="C79" s="346"/>
      <c r="D79" s="346"/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U79" s="264"/>
      <c r="V79" s="262"/>
      <c r="W79" s="261"/>
      <c r="X79" s="262"/>
      <c r="Y79" s="261"/>
      <c r="Z79" s="262"/>
      <c r="AA79" s="261"/>
      <c r="AB79" s="262"/>
      <c r="AC79" s="261"/>
      <c r="AD79" s="262"/>
      <c r="AE79" s="261"/>
      <c r="AF79" s="262"/>
      <c r="AG79" s="261"/>
      <c r="AH79" s="262"/>
      <c r="AI79" s="261"/>
      <c r="AJ79" s="262"/>
      <c r="AK79" s="261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</row>
    <row r="80" spans="2:70" ht="15">
      <c r="B80" s="300" t="s">
        <v>213</v>
      </c>
      <c r="C80" s="300"/>
      <c r="D80" s="300"/>
      <c r="E80" s="300"/>
      <c r="Q80" s="53" t="s">
        <v>132</v>
      </c>
      <c r="U80" s="26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</row>
    <row r="81" spans="19:70"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</row>
    <row r="82" spans="19:70"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</row>
    <row r="83" spans="19:70">
      <c r="S83" s="52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</row>
  </sheetData>
  <mergeCells count="36"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T2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P84"/>
  <sheetViews>
    <sheetView showGridLines="0" showRowColHeaders="0" showZeros="0" showOutlineSymbols="0" zoomScaleNormal="100" workbookViewId="0">
      <pane ySplit="4" topLeftCell="A50" activePane="bottomLeft" state="frozen"/>
      <selection activeCell="Q29" sqref="Q29"/>
      <selection pane="bottomLeft" activeCell="Q29" sqref="Q29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1:11" s="34" customFormat="1" ht="18.75">
      <c r="B1" s="54" t="s">
        <v>115</v>
      </c>
      <c r="C1" s="55"/>
      <c r="D1" s="55"/>
      <c r="E1" s="55"/>
      <c r="F1" s="55"/>
      <c r="G1" s="55"/>
      <c r="H1" s="55"/>
      <c r="I1" s="55"/>
      <c r="J1" s="33"/>
    </row>
    <row r="2" spans="1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  <c r="J2" s="33"/>
      <c r="K2" s="9" t="s">
        <v>177</v>
      </c>
    </row>
    <row r="3" spans="1:11">
      <c r="A3" s="364"/>
      <c r="B3" s="364"/>
      <c r="C3" s="364"/>
      <c r="D3" s="364"/>
      <c r="E3" s="364"/>
      <c r="F3" s="364"/>
      <c r="G3" s="364"/>
      <c r="H3" s="364"/>
      <c r="I3" s="364"/>
    </row>
    <row r="4" spans="1:11" s="34" customFormat="1" ht="32.1" customHeight="1">
      <c r="A4" s="365"/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1:11" s="34" customFormat="1">
      <c r="B5" s="314"/>
      <c r="C5" s="314"/>
      <c r="D5" s="363"/>
      <c r="E5" s="314"/>
      <c r="F5" s="314"/>
      <c r="G5" s="314"/>
      <c r="H5" s="314"/>
      <c r="I5" s="314"/>
      <c r="J5" s="33"/>
    </row>
    <row r="6" spans="1:11" s="34" customFormat="1">
      <c r="B6" s="57">
        <v>2010</v>
      </c>
      <c r="C6" s="57"/>
      <c r="D6" s="58">
        <v>936895</v>
      </c>
      <c r="E6" s="58">
        <v>5193107</v>
      </c>
      <c r="F6" s="58">
        <v>2300877</v>
      </c>
      <c r="G6" s="58">
        <v>271182</v>
      </c>
      <c r="H6" s="58">
        <v>37671</v>
      </c>
      <c r="I6" s="58">
        <v>8739732</v>
      </c>
      <c r="J6" s="33"/>
    </row>
    <row r="7" spans="1:11" s="34" customFormat="1">
      <c r="B7" s="57">
        <v>2011</v>
      </c>
      <c r="C7" s="57"/>
      <c r="D7" s="58">
        <v>942883</v>
      </c>
      <c r="E7" s="58">
        <v>5289994</v>
      </c>
      <c r="F7" s="58">
        <v>2319204</v>
      </c>
      <c r="G7" s="58">
        <v>275993</v>
      </c>
      <c r="H7" s="58">
        <v>38203</v>
      </c>
      <c r="I7" s="58">
        <v>8866277</v>
      </c>
      <c r="J7" s="33"/>
    </row>
    <row r="8" spans="1:11" s="34" customFormat="1">
      <c r="B8" s="57">
        <v>2012</v>
      </c>
      <c r="C8" s="57"/>
      <c r="D8" s="58">
        <v>943021</v>
      </c>
      <c r="E8" s="58">
        <v>5391504</v>
      </c>
      <c r="F8" s="58">
        <v>2331726</v>
      </c>
      <c r="G8" s="58">
        <v>294827</v>
      </c>
      <c r="H8" s="58">
        <v>37967</v>
      </c>
      <c r="I8" s="58">
        <v>8999045</v>
      </c>
      <c r="J8" s="33"/>
    </row>
    <row r="9" spans="1:11" s="34" customFormat="1">
      <c r="B9" s="57">
        <v>2013</v>
      </c>
      <c r="C9" s="57"/>
      <c r="D9" s="58">
        <v>933433</v>
      </c>
      <c r="E9" s="58">
        <v>5513570</v>
      </c>
      <c r="F9" s="58">
        <v>2345901</v>
      </c>
      <c r="G9" s="58">
        <v>315013</v>
      </c>
      <c r="H9" s="58">
        <v>38049</v>
      </c>
      <c r="I9" s="58">
        <v>9145966</v>
      </c>
      <c r="J9" s="33"/>
    </row>
    <row r="10" spans="1:11" s="34" customFormat="1">
      <c r="B10" s="57">
        <v>2014</v>
      </c>
      <c r="C10" s="57"/>
      <c r="D10" s="58">
        <v>929568</v>
      </c>
      <c r="E10" s="58">
        <v>5611105</v>
      </c>
      <c r="F10" s="58">
        <v>2355965</v>
      </c>
      <c r="G10" s="58">
        <v>335637</v>
      </c>
      <c r="H10" s="58">
        <v>38667</v>
      </c>
      <c r="I10" s="58">
        <v>9270942</v>
      </c>
      <c r="J10" s="33"/>
    </row>
    <row r="11" spans="1:11" s="34" customFormat="1">
      <c r="B11" s="57">
        <v>2015</v>
      </c>
      <c r="C11" s="57"/>
      <c r="D11" s="58">
        <v>936666</v>
      </c>
      <c r="E11" s="58">
        <v>5686678</v>
      </c>
      <c r="F11" s="58">
        <v>2358932</v>
      </c>
      <c r="G11" s="58">
        <v>339166</v>
      </c>
      <c r="H11" s="58">
        <v>39357</v>
      </c>
      <c r="I11" s="58">
        <v>9360799</v>
      </c>
      <c r="J11" s="33"/>
    </row>
    <row r="12" spans="1:11" s="34" customFormat="1">
      <c r="B12" s="57">
        <v>2016</v>
      </c>
      <c r="C12" s="57"/>
      <c r="D12" s="59">
        <v>944600</v>
      </c>
      <c r="E12" s="59">
        <v>5784748</v>
      </c>
      <c r="F12" s="59">
        <v>2364388</v>
      </c>
      <c r="G12" s="59">
        <v>339471</v>
      </c>
      <c r="H12" s="59">
        <v>40275</v>
      </c>
      <c r="I12" s="58">
        <v>9473482</v>
      </c>
      <c r="J12" s="33"/>
    </row>
    <row r="13" spans="1:11" s="34" customFormat="1">
      <c r="B13" s="57">
        <v>2017</v>
      </c>
      <c r="C13" s="57"/>
      <c r="D13" s="58">
        <v>951871</v>
      </c>
      <c r="E13" s="58">
        <v>5884135</v>
      </c>
      <c r="F13" s="58">
        <v>2365468</v>
      </c>
      <c r="G13" s="58">
        <v>339052</v>
      </c>
      <c r="H13" s="58">
        <v>41244</v>
      </c>
      <c r="I13" s="58">
        <v>9581770</v>
      </c>
      <c r="J13" s="33"/>
    </row>
    <row r="14" spans="1:11" s="34" customFormat="1">
      <c r="B14" s="57">
        <v>2018</v>
      </c>
      <c r="C14" s="57"/>
      <c r="D14" s="58">
        <v>955269</v>
      </c>
      <c r="E14" s="58">
        <v>5994755</v>
      </c>
      <c r="F14" s="58">
        <v>2365497</v>
      </c>
      <c r="G14" s="58">
        <v>338470</v>
      </c>
      <c r="H14" s="58">
        <v>42281</v>
      </c>
      <c r="I14" s="58">
        <v>9696272</v>
      </c>
      <c r="J14" s="33"/>
    </row>
    <row r="15" spans="1:11" s="34" customFormat="1">
      <c r="B15" s="57">
        <v>2019</v>
      </c>
      <c r="C15" s="57"/>
      <c r="D15" s="59">
        <v>962035</v>
      </c>
      <c r="E15" s="59">
        <v>6089294</v>
      </c>
      <c r="F15" s="59">
        <v>2366788</v>
      </c>
      <c r="G15" s="59">
        <v>340106</v>
      </c>
      <c r="H15" s="59">
        <v>43156</v>
      </c>
      <c r="I15" s="58">
        <v>9801379</v>
      </c>
      <c r="J15" s="33"/>
    </row>
    <row r="16" spans="1:11" s="34" customFormat="1">
      <c r="B16" s="57">
        <v>2020</v>
      </c>
      <c r="C16" s="57"/>
      <c r="D16" s="59">
        <v>948917</v>
      </c>
      <c r="E16" s="59">
        <v>6125792</v>
      </c>
      <c r="F16" s="59">
        <v>2352738</v>
      </c>
      <c r="G16" s="59">
        <v>338540</v>
      </c>
      <c r="H16" s="59">
        <v>43032</v>
      </c>
      <c r="I16" s="58">
        <v>9809019</v>
      </c>
      <c r="J16" s="33"/>
    </row>
    <row r="17" spans="2:10">
      <c r="B17" s="57"/>
      <c r="C17" s="57"/>
      <c r="D17" s="58"/>
      <c r="E17" s="58"/>
      <c r="F17" s="58"/>
      <c r="G17" s="58"/>
      <c r="H17" s="58"/>
      <c r="I17" s="58"/>
    </row>
    <row r="18" spans="2:10">
      <c r="B18" s="57">
        <v>2021</v>
      </c>
      <c r="C18" s="57" t="s">
        <v>120</v>
      </c>
      <c r="D18" s="58">
        <v>949193</v>
      </c>
      <c r="E18" s="58">
        <v>6130604</v>
      </c>
      <c r="F18" s="58">
        <v>2349865</v>
      </c>
      <c r="G18" s="58">
        <v>338414</v>
      </c>
      <c r="H18" s="58">
        <v>43048</v>
      </c>
      <c r="I18" s="58">
        <v>9811124</v>
      </c>
    </row>
    <row r="19" spans="2:10">
      <c r="B19" s="57"/>
      <c r="C19" s="57" t="s">
        <v>121</v>
      </c>
      <c r="D19" s="58">
        <v>947026</v>
      </c>
      <c r="E19" s="58">
        <v>6132449</v>
      </c>
      <c r="F19" s="58">
        <v>2345906</v>
      </c>
      <c r="G19" s="58">
        <v>338925</v>
      </c>
      <c r="H19" s="58">
        <v>42944</v>
      </c>
      <c r="I19" s="58">
        <v>9807250</v>
      </c>
      <c r="J19" s="39"/>
    </row>
    <row r="20" spans="2:10">
      <c r="B20" s="57"/>
      <c r="C20" s="57" t="s">
        <v>122</v>
      </c>
      <c r="D20" s="58">
        <v>947359</v>
      </c>
      <c r="E20" s="58">
        <v>6136784</v>
      </c>
      <c r="F20" s="58">
        <v>2348572</v>
      </c>
      <c r="G20" s="58">
        <v>339935</v>
      </c>
      <c r="H20" s="58">
        <v>43078</v>
      </c>
      <c r="I20" s="58">
        <v>9815728</v>
      </c>
      <c r="J20" s="39"/>
    </row>
    <row r="21" spans="2:10">
      <c r="B21" s="57"/>
      <c r="C21" s="57" t="s">
        <v>123</v>
      </c>
      <c r="D21" s="58">
        <v>947296</v>
      </c>
      <c r="E21" s="58">
        <v>6141415</v>
      </c>
      <c r="F21" s="58">
        <v>2352694</v>
      </c>
      <c r="G21" s="58">
        <v>340912</v>
      </c>
      <c r="H21" s="58">
        <v>43228</v>
      </c>
      <c r="I21" s="58">
        <v>9825545</v>
      </c>
      <c r="J21" s="39"/>
    </row>
    <row r="22" spans="2:10">
      <c r="B22" s="57"/>
      <c r="C22" s="57" t="s">
        <v>124</v>
      </c>
      <c r="D22" s="58">
        <v>947910</v>
      </c>
      <c r="E22" s="58">
        <v>6148412</v>
      </c>
      <c r="F22" s="58">
        <v>2354615</v>
      </c>
      <c r="G22" s="58">
        <v>341846</v>
      </c>
      <c r="H22" s="58">
        <v>43332</v>
      </c>
      <c r="I22" s="58">
        <v>9836115</v>
      </c>
      <c r="J22" s="39"/>
    </row>
    <row r="23" spans="2:10">
      <c r="B23" s="57"/>
      <c r="C23" s="57" t="s">
        <v>125</v>
      </c>
      <c r="D23" s="58">
        <v>949983</v>
      </c>
      <c r="E23" s="58">
        <v>6160232</v>
      </c>
      <c r="F23" s="58">
        <v>2357930</v>
      </c>
      <c r="G23" s="58">
        <v>342930</v>
      </c>
      <c r="H23" s="58">
        <v>43610</v>
      </c>
      <c r="I23" s="58">
        <v>9854685</v>
      </c>
      <c r="J23" s="39"/>
    </row>
    <row r="24" spans="2:10">
      <c r="B24" s="57"/>
      <c r="C24" s="57" t="s">
        <v>126</v>
      </c>
      <c r="D24" s="58">
        <v>951310</v>
      </c>
      <c r="E24" s="58">
        <v>6170037</v>
      </c>
      <c r="F24" s="58">
        <v>2359217</v>
      </c>
      <c r="G24" s="58">
        <v>343785</v>
      </c>
      <c r="H24" s="58">
        <v>43804</v>
      </c>
      <c r="I24" s="58">
        <v>9868153</v>
      </c>
      <c r="J24" s="39"/>
    </row>
    <row r="25" spans="2:10">
      <c r="B25" s="57"/>
      <c r="C25" s="57" t="s">
        <v>127</v>
      </c>
      <c r="D25" s="58">
        <v>950996</v>
      </c>
      <c r="E25" s="58">
        <v>6170027</v>
      </c>
      <c r="F25" s="58">
        <v>2354616</v>
      </c>
      <c r="G25" s="58">
        <v>342746</v>
      </c>
      <c r="H25" s="58">
        <v>43942</v>
      </c>
      <c r="I25" s="58">
        <v>9862327</v>
      </c>
      <c r="J25" s="39"/>
    </row>
    <row r="26" spans="2:10">
      <c r="B26" s="57"/>
      <c r="C26" s="57" t="s">
        <v>128</v>
      </c>
      <c r="D26" s="60">
        <v>950694</v>
      </c>
      <c r="E26" s="60">
        <v>6179875</v>
      </c>
      <c r="F26" s="60">
        <v>2354102</v>
      </c>
      <c r="G26" s="60">
        <v>342922</v>
      </c>
      <c r="H26" s="60">
        <v>44051</v>
      </c>
      <c r="I26" s="58">
        <v>9871644</v>
      </c>
      <c r="J26" s="39"/>
    </row>
    <row r="27" spans="2:10">
      <c r="B27" s="57"/>
      <c r="C27" s="57" t="s">
        <v>129</v>
      </c>
      <c r="D27" s="58">
        <v>950472</v>
      </c>
      <c r="E27" s="58">
        <v>6190182</v>
      </c>
      <c r="F27" s="58">
        <v>2354994</v>
      </c>
      <c r="G27" s="58">
        <v>341436</v>
      </c>
      <c r="H27" s="58">
        <v>44122</v>
      </c>
      <c r="I27" s="58">
        <v>9881206</v>
      </c>
      <c r="J27" s="39"/>
    </row>
    <row r="28" spans="2:10">
      <c r="B28" s="57"/>
      <c r="C28" s="57" t="s">
        <v>130</v>
      </c>
      <c r="D28" s="59">
        <v>951355</v>
      </c>
      <c r="E28" s="59">
        <v>6205618</v>
      </c>
      <c r="F28" s="59">
        <v>2357001</v>
      </c>
      <c r="G28" s="59">
        <v>341065</v>
      </c>
      <c r="H28" s="59">
        <v>44159</v>
      </c>
      <c r="I28" s="58">
        <v>9899198</v>
      </c>
      <c r="J28" s="39"/>
    </row>
    <row r="29" spans="2:10">
      <c r="B29" s="57"/>
      <c r="C29" s="57" t="s">
        <v>131</v>
      </c>
      <c r="D29" s="58">
        <v>953591</v>
      </c>
      <c r="E29" s="58">
        <v>6218551</v>
      </c>
      <c r="F29" s="58">
        <v>2358328</v>
      </c>
      <c r="G29" s="58">
        <v>342218</v>
      </c>
      <c r="H29" s="58">
        <v>44278</v>
      </c>
      <c r="I29" s="58">
        <v>9916966</v>
      </c>
      <c r="J29" s="39"/>
    </row>
    <row r="30" spans="2:10">
      <c r="B30" s="57">
        <v>2022</v>
      </c>
      <c r="C30" s="57" t="s">
        <v>120</v>
      </c>
      <c r="D30" s="58">
        <v>952322</v>
      </c>
      <c r="E30" s="58">
        <v>6226951</v>
      </c>
      <c r="F30" s="58">
        <v>2357080</v>
      </c>
      <c r="G30" s="58">
        <v>341417</v>
      </c>
      <c r="H30" s="58">
        <v>44281</v>
      </c>
      <c r="I30" s="58">
        <v>9922051</v>
      </c>
      <c r="J30" s="39"/>
    </row>
    <row r="31" spans="2:10">
      <c r="B31" s="57"/>
      <c r="C31" s="57" t="s">
        <v>121</v>
      </c>
      <c r="D31" s="58">
        <v>949990</v>
      </c>
      <c r="E31" s="58">
        <v>6228161</v>
      </c>
      <c r="F31" s="58">
        <v>2348674</v>
      </c>
      <c r="G31" s="58">
        <v>341328</v>
      </c>
      <c r="H31" s="58">
        <v>44118</v>
      </c>
      <c r="I31" s="58">
        <v>9912271</v>
      </c>
      <c r="J31" s="39"/>
    </row>
    <row r="32" spans="2:10">
      <c r="B32" s="57"/>
      <c r="C32" s="61" t="s">
        <v>122</v>
      </c>
      <c r="D32" s="62">
        <v>952160</v>
      </c>
      <c r="E32" s="62">
        <v>6234609</v>
      </c>
      <c r="F32" s="62">
        <v>2349915</v>
      </c>
      <c r="G32" s="62">
        <v>342215</v>
      </c>
      <c r="H32" s="62">
        <v>44276</v>
      </c>
      <c r="I32" s="63">
        <v>9923175</v>
      </c>
      <c r="J32" s="39"/>
    </row>
    <row r="33" spans="2:42">
      <c r="B33" s="57"/>
      <c r="C33" s="57" t="s">
        <v>123</v>
      </c>
      <c r="D33" s="58"/>
      <c r="E33" s="58"/>
      <c r="F33" s="58"/>
      <c r="G33" s="58"/>
      <c r="H33" s="58"/>
      <c r="I33" s="58"/>
      <c r="J33" s="39"/>
    </row>
    <row r="34" spans="2:42">
      <c r="B34" s="57"/>
      <c r="C34" s="57" t="s">
        <v>124</v>
      </c>
      <c r="D34" s="58"/>
      <c r="E34" s="58"/>
      <c r="F34" s="58"/>
      <c r="G34" s="58"/>
      <c r="H34" s="58"/>
      <c r="I34" s="58"/>
      <c r="J34" s="39"/>
      <c r="AC34" s="33"/>
      <c r="AD34" s="33"/>
      <c r="AE34" s="33"/>
    </row>
    <row r="35" spans="2:42">
      <c r="B35" s="57"/>
      <c r="C35" s="57" t="s">
        <v>125</v>
      </c>
      <c r="D35" s="58"/>
      <c r="E35" s="58"/>
      <c r="F35" s="58"/>
      <c r="G35" s="58"/>
      <c r="H35" s="58"/>
      <c r="I35" s="58"/>
      <c r="J35" s="39"/>
    </row>
    <row r="36" spans="2:42">
      <c r="B36" s="57"/>
      <c r="C36" s="57" t="s">
        <v>126</v>
      </c>
      <c r="D36" s="58"/>
      <c r="E36" s="58"/>
      <c r="F36" s="58"/>
      <c r="G36" s="58"/>
      <c r="H36" s="58"/>
      <c r="I36" s="58"/>
      <c r="J36" s="39"/>
    </row>
    <row r="37" spans="2:42">
      <c r="B37" s="57"/>
      <c r="C37" s="57" t="s">
        <v>127</v>
      </c>
      <c r="D37" s="58"/>
      <c r="E37" s="58"/>
      <c r="F37" s="58"/>
      <c r="G37" s="58"/>
      <c r="H37" s="58"/>
      <c r="I37" s="58"/>
      <c r="J37" s="39"/>
    </row>
    <row r="38" spans="2:42">
      <c r="B38" s="57"/>
      <c r="C38" s="57" t="s">
        <v>128</v>
      </c>
      <c r="D38" s="58"/>
      <c r="E38" s="58"/>
      <c r="F38" s="58"/>
      <c r="G38" s="58"/>
      <c r="H38" s="58"/>
      <c r="I38" s="58"/>
      <c r="J38" s="39"/>
    </row>
    <row r="39" spans="2:42">
      <c r="B39" s="57"/>
      <c r="C39" s="57" t="s">
        <v>129</v>
      </c>
      <c r="D39" s="58"/>
      <c r="E39" s="58"/>
      <c r="F39" s="58"/>
      <c r="G39" s="58"/>
      <c r="H39" s="58"/>
      <c r="I39" s="58"/>
      <c r="J39" s="39"/>
      <c r="K39" s="275"/>
      <c r="L39" s="275"/>
      <c r="M39" s="275"/>
      <c r="N39" s="275"/>
      <c r="O39" s="275"/>
      <c r="P39" s="275"/>
    </row>
    <row r="40" spans="2:42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2" ht="15.75" customHeight="1">
      <c r="B41" s="64"/>
      <c r="C41" s="57" t="s">
        <v>131</v>
      </c>
      <c r="D41" s="58"/>
      <c r="E41" s="58"/>
      <c r="F41" s="58"/>
      <c r="G41" s="58"/>
      <c r="H41" s="58"/>
      <c r="I41" s="58"/>
    </row>
    <row r="42" spans="2:42">
      <c r="B42" s="64"/>
      <c r="C42" s="57"/>
      <c r="D42" s="58"/>
      <c r="E42" s="58"/>
      <c r="F42" s="58"/>
      <c r="G42" s="58"/>
      <c r="H42" s="58"/>
      <c r="I42" s="58"/>
    </row>
    <row r="43" spans="2:42">
      <c r="B43" s="57"/>
      <c r="C43" s="57"/>
      <c r="D43" s="63" t="s">
        <v>133</v>
      </c>
      <c r="E43" s="58"/>
      <c r="F43" s="58"/>
      <c r="G43" s="58"/>
      <c r="H43" s="58"/>
      <c r="I43" s="58"/>
    </row>
    <row r="44" spans="2:42">
      <c r="B44" s="57">
        <v>2010</v>
      </c>
      <c r="C44" s="57"/>
      <c r="D44" s="65">
        <v>0.64605465145384233</v>
      </c>
      <c r="E44" s="65">
        <v>2.0740877893759446</v>
      </c>
      <c r="F44" s="65">
        <v>0.85947739636256237</v>
      </c>
      <c r="G44" s="65">
        <v>1.7392870273798877</v>
      </c>
      <c r="H44" s="65">
        <v>-0.43609261021249068</v>
      </c>
      <c r="I44" s="65">
        <v>1.5761404508701116</v>
      </c>
    </row>
    <row r="45" spans="2:42">
      <c r="B45" s="57">
        <v>2011</v>
      </c>
      <c r="C45" s="57"/>
      <c r="D45" s="65">
        <v>0.63913245347664294</v>
      </c>
      <c r="E45" s="65">
        <v>1.8656846469753186</v>
      </c>
      <c r="F45" s="65">
        <v>0.79652236951388566</v>
      </c>
      <c r="G45" s="65">
        <v>1.7740853006467994</v>
      </c>
      <c r="H45" s="65">
        <v>1.4122269119481778</v>
      </c>
      <c r="I45" s="65">
        <v>1.4479276938926811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2:42">
      <c r="B46" s="57">
        <v>2012</v>
      </c>
      <c r="C46" s="57"/>
      <c r="D46" s="66">
        <v>1.4635962256193125E-2</v>
      </c>
      <c r="E46" s="66">
        <v>1.9189057681350929</v>
      </c>
      <c r="F46" s="66">
        <v>0.53992662999891028</v>
      </c>
      <c r="G46" s="66">
        <v>6.8240861181261936</v>
      </c>
      <c r="H46" s="66">
        <v>-0.61775253252361884</v>
      </c>
      <c r="I46" s="66">
        <v>1.4974492676012696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2:42">
      <c r="B47" s="57">
        <v>2013</v>
      </c>
      <c r="C47" s="57"/>
      <c r="D47" s="65">
        <v>-1.0167323951428386</v>
      </c>
      <c r="E47" s="65">
        <v>2.2640435767088407</v>
      </c>
      <c r="F47" s="65">
        <v>0.60791876918642185</v>
      </c>
      <c r="G47" s="65">
        <v>6.8467270636678457</v>
      </c>
      <c r="H47" s="65">
        <v>0.21597703268627644</v>
      </c>
      <c r="I47" s="65">
        <v>1.6326287956110797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2:42">
      <c r="B48" s="57">
        <v>2014</v>
      </c>
      <c r="C48" s="57"/>
      <c r="D48" s="65">
        <v>-0.41406292685174373</v>
      </c>
      <c r="E48" s="65">
        <v>1.7689990332942163</v>
      </c>
      <c r="F48" s="65">
        <v>0.42900361097932826</v>
      </c>
      <c r="G48" s="65">
        <v>6.5470313923552403</v>
      </c>
      <c r="H48" s="65">
        <v>1.6242213987226917</v>
      </c>
      <c r="I48" s="65">
        <v>1.3664603607754566</v>
      </c>
    </row>
    <row r="49" spans="2:9">
      <c r="B49" s="57">
        <v>2015</v>
      </c>
      <c r="C49" s="57"/>
      <c r="D49" s="65">
        <v>0.7635805019105657</v>
      </c>
      <c r="E49" s="65">
        <v>1.3468470114175402</v>
      </c>
      <c r="F49" s="65">
        <v>0.12593565693888031</v>
      </c>
      <c r="G49" s="65">
        <v>1.0514335427858068</v>
      </c>
      <c r="H49" s="65">
        <v>1.7844673752812401</v>
      </c>
      <c r="I49" s="65">
        <v>0.96923268422992592</v>
      </c>
    </row>
    <row r="50" spans="2:9">
      <c r="B50" s="57">
        <v>2016</v>
      </c>
      <c r="C50" s="57"/>
      <c r="D50" s="65">
        <v>0.84704686622552039</v>
      </c>
      <c r="E50" s="65">
        <v>1.724556938163202</v>
      </c>
      <c r="F50" s="65">
        <v>0.23129110970558919</v>
      </c>
      <c r="G50" s="65">
        <v>8.9926466685930073E-2</v>
      </c>
      <c r="H50" s="65">
        <v>2.3324948547907676</v>
      </c>
      <c r="I50" s="65">
        <v>1.2037754469463646</v>
      </c>
    </row>
    <row r="51" spans="2:9">
      <c r="B51" s="57">
        <v>2017</v>
      </c>
      <c r="C51" s="57"/>
      <c r="D51" s="65">
        <v>0.76974380690240096</v>
      </c>
      <c r="E51" s="65">
        <v>1.7180869417302125</v>
      </c>
      <c r="F51" s="65">
        <v>4.5677782157582669E-2</v>
      </c>
      <c r="G51" s="65">
        <v>-0.12342733252619364</v>
      </c>
      <c r="H51" s="65">
        <v>2.4059590316573454</v>
      </c>
      <c r="I51" s="65">
        <v>1.1430643980745447</v>
      </c>
    </row>
    <row r="52" spans="2:9">
      <c r="B52" s="57">
        <v>2018</v>
      </c>
      <c r="C52" s="57"/>
      <c r="D52" s="65">
        <v>0.35698114555438032</v>
      </c>
      <c r="E52" s="65">
        <v>1.879970462948255</v>
      </c>
      <c r="F52" s="65">
        <v>1.2259730421293469E-3</v>
      </c>
      <c r="G52" s="65">
        <v>-0.17165508535563756</v>
      </c>
      <c r="H52" s="65">
        <v>2.5143051110464443</v>
      </c>
      <c r="I52" s="65">
        <v>1.1949984188724949</v>
      </c>
    </row>
    <row r="53" spans="2:9">
      <c r="B53" s="57">
        <v>2019</v>
      </c>
      <c r="C53" s="57"/>
      <c r="D53" s="65">
        <v>0.70828216973439773</v>
      </c>
      <c r="E53" s="65">
        <v>1.5770285858221156</v>
      </c>
      <c r="F53" s="65">
        <v>5.4576268750294865E-2</v>
      </c>
      <c r="G53" s="65">
        <v>0.48335155257481777</v>
      </c>
      <c r="H53" s="65">
        <v>2.0694874766443494</v>
      </c>
      <c r="I53" s="65">
        <v>1.0839939308633362</v>
      </c>
    </row>
    <row r="54" spans="2:9">
      <c r="B54" s="57">
        <v>2020</v>
      </c>
      <c r="C54" s="57"/>
      <c r="D54" s="65">
        <v>-1.3635678535604212</v>
      </c>
      <c r="E54" s="65">
        <v>0.59937982958286895</v>
      </c>
      <c r="F54" s="65">
        <v>-0.59363153776341715</v>
      </c>
      <c r="G54" s="65">
        <v>-0.46044468489235824</v>
      </c>
      <c r="H54" s="65">
        <v>-0.2873296876448217</v>
      </c>
      <c r="I54" s="65">
        <v>7.7948215246048669E-2</v>
      </c>
    </row>
    <row r="55" spans="2:9">
      <c r="B55" s="57"/>
      <c r="C55" s="57"/>
      <c r="D55" s="65"/>
      <c r="E55" s="65"/>
      <c r="F55" s="65"/>
      <c r="G55" s="65"/>
      <c r="H55" s="65"/>
      <c r="I55" s="65"/>
    </row>
    <row r="56" spans="2:9">
      <c r="B56" s="57">
        <v>2021</v>
      </c>
      <c r="C56" s="57" t="s">
        <v>120</v>
      </c>
      <c r="D56" s="65">
        <v>-1.1983895177088533</v>
      </c>
      <c r="E56" s="65">
        <v>0.59586924809944541</v>
      </c>
      <c r="F56" s="65">
        <v>-0.56524500650171339</v>
      </c>
      <c r="G56" s="65">
        <v>-0.35510276191037526</v>
      </c>
      <c r="H56" s="65">
        <v>-0.29877017856729804</v>
      </c>
      <c r="I56" s="65">
        <v>0.10313216507349399</v>
      </c>
    </row>
    <row r="57" spans="2:9">
      <c r="B57" s="57"/>
      <c r="C57" s="57" t="s">
        <v>121</v>
      </c>
      <c r="D57" s="65">
        <v>-1.2303626425315239</v>
      </c>
      <c r="E57" s="65">
        <v>0.49180352046240827</v>
      </c>
      <c r="F57" s="65">
        <v>-0.64208285579480107</v>
      </c>
      <c r="G57" s="65">
        <v>-0.24722970288287849</v>
      </c>
      <c r="H57" s="65">
        <v>-0.2624428083703001</v>
      </c>
      <c r="I57" s="65">
        <v>2.1437718227201863E-2</v>
      </c>
    </row>
    <row r="58" spans="2:9">
      <c r="B58" s="57"/>
      <c r="C58" s="57" t="s">
        <v>122</v>
      </c>
      <c r="D58" s="65">
        <v>-1.1957356094549176</v>
      </c>
      <c r="E58" s="65">
        <v>0.64702059080585794</v>
      </c>
      <c r="F58" s="65">
        <v>-0.47015128412241092</v>
      </c>
      <c r="G58" s="65">
        <v>-0.15303005381018808</v>
      </c>
      <c r="H58" s="65">
        <v>-8.8134335281564447E-2</v>
      </c>
      <c r="I58" s="65">
        <v>0.16667355484700774</v>
      </c>
    </row>
    <row r="59" spans="2:9">
      <c r="B59" s="57"/>
      <c r="C59" s="57" t="s">
        <v>123</v>
      </c>
      <c r="D59" s="65">
        <v>-1.0338573661292649</v>
      </c>
      <c r="E59" s="65">
        <v>0.7629641309071955</v>
      </c>
      <c r="F59" s="65">
        <v>-0.17421928038017231</v>
      </c>
      <c r="G59" s="65">
        <v>8.0143495019657784E-2</v>
      </c>
      <c r="H59" s="65">
        <v>0.2946567365026409</v>
      </c>
      <c r="I59" s="65">
        <v>0.33596643194968578</v>
      </c>
    </row>
    <row r="60" spans="2:9">
      <c r="B60" s="57"/>
      <c r="C60" s="57" t="s">
        <v>124</v>
      </c>
      <c r="D60" s="65">
        <v>-0.62846929201545443</v>
      </c>
      <c r="E60" s="65">
        <v>1.2334405587290043</v>
      </c>
      <c r="F60" s="65">
        <v>0.45392975607674302</v>
      </c>
      <c r="G60" s="65">
        <v>0.59797418587814732</v>
      </c>
      <c r="H60" s="65">
        <v>0.90350223546944441</v>
      </c>
      <c r="I60" s="65">
        <v>0.84044339340323404</v>
      </c>
    </row>
    <row r="61" spans="2:9">
      <c r="B61" s="57"/>
      <c r="C61" s="57" t="s">
        <v>125</v>
      </c>
      <c r="D61" s="65">
        <v>-0.16258026546719373</v>
      </c>
      <c r="E61" s="65">
        <v>1.4139302262219156</v>
      </c>
      <c r="F61" s="65">
        <v>0.5068971602335548</v>
      </c>
      <c r="G61" s="65">
        <v>0.88965772890152728</v>
      </c>
      <c r="H61" s="65">
        <v>1.605274807203938</v>
      </c>
      <c r="I61" s="65">
        <v>1.0245788201428185</v>
      </c>
    </row>
    <row r="62" spans="2:9">
      <c r="B62" s="57"/>
      <c r="C62" s="57" t="s">
        <v>126</v>
      </c>
      <c r="D62" s="65">
        <v>5.1534464988112205E-2</v>
      </c>
      <c r="E62" s="65">
        <v>1.4538729660429128</v>
      </c>
      <c r="F62" s="65">
        <v>0.33252558690617384</v>
      </c>
      <c r="G62" s="65">
        <v>1.0502275052026278</v>
      </c>
      <c r="H62" s="65">
        <v>1.8650295335100653</v>
      </c>
      <c r="I62" s="65">
        <v>1.0351436718354146</v>
      </c>
    </row>
    <row r="63" spans="2:9">
      <c r="B63" s="57"/>
      <c r="C63" s="57" t="s">
        <v>127</v>
      </c>
      <c r="D63" s="65">
        <v>9.2304227154693663E-2</v>
      </c>
      <c r="E63" s="65">
        <v>1.2922503394999341</v>
      </c>
      <c r="F63" s="65">
        <v>8.8117411668986456E-2</v>
      </c>
      <c r="G63" s="65">
        <v>0.62386053707785827</v>
      </c>
      <c r="H63" s="65">
        <v>2.2834663997579163</v>
      </c>
      <c r="I63" s="65">
        <v>0.86699580140476851</v>
      </c>
    </row>
    <row r="64" spans="2:9">
      <c r="B64" s="57"/>
      <c r="C64" s="57" t="s">
        <v>128</v>
      </c>
      <c r="D64" s="65">
        <v>0.30724364885597044</v>
      </c>
      <c r="E64" s="65">
        <v>1.5052648298003124</v>
      </c>
      <c r="F64" s="65">
        <v>0.30443676641711548</v>
      </c>
      <c r="G64" s="65">
        <v>1.0305694352785943</v>
      </c>
      <c r="H64" s="65">
        <v>2.5443456399273812</v>
      </c>
      <c r="I64" s="65">
        <v>1.088460508131206</v>
      </c>
    </row>
    <row r="65" spans="2:17">
      <c r="B65" s="57"/>
      <c r="C65" s="57" t="s">
        <v>129</v>
      </c>
      <c r="D65" s="65">
        <v>0.37458088021755653</v>
      </c>
      <c r="E65" s="65">
        <v>1.5107936910354836</v>
      </c>
      <c r="F65" s="65">
        <v>0.30624362169926478</v>
      </c>
      <c r="G65" s="65">
        <v>1.0877481777109343</v>
      </c>
      <c r="H65" s="65">
        <v>2.7837957462669261</v>
      </c>
      <c r="I65" s="65">
        <v>1.1023207619892617</v>
      </c>
    </row>
    <row r="66" spans="2:17">
      <c r="B66" s="57"/>
      <c r="C66" s="57" t="s">
        <v>130</v>
      </c>
      <c r="D66" s="65">
        <v>0.4704826275213847</v>
      </c>
      <c r="E66" s="65">
        <v>1.5393833761648823</v>
      </c>
      <c r="F66" s="65">
        <v>0.30021966462208116</v>
      </c>
      <c r="G66" s="65">
        <v>1.126710450239421</v>
      </c>
      <c r="H66" s="65">
        <v>2.8436350086170847</v>
      </c>
      <c r="I66" s="65">
        <v>1.1299996618510999</v>
      </c>
    </row>
    <row r="67" spans="2:17">
      <c r="B67" s="57"/>
      <c r="C67" s="67" t="s">
        <v>131</v>
      </c>
      <c r="D67" s="65">
        <v>0.49256152013295029</v>
      </c>
      <c r="E67" s="65">
        <v>1.5142368529653005</v>
      </c>
      <c r="F67" s="65">
        <v>0.23759551637283494</v>
      </c>
      <c r="G67" s="65">
        <v>1.0864299639629094</v>
      </c>
      <c r="H67" s="65">
        <v>2.8955196133110261</v>
      </c>
      <c r="I67" s="65">
        <v>1.1004872148784761</v>
      </c>
    </row>
    <row r="68" spans="2:17">
      <c r="B68" s="57">
        <v>2022</v>
      </c>
      <c r="C68" s="67" t="s">
        <v>120</v>
      </c>
      <c r="D68" s="65">
        <v>0.32964844873486498</v>
      </c>
      <c r="E68" s="65">
        <v>1.5715743505860136</v>
      </c>
      <c r="F68" s="65">
        <v>0.30703891500150071</v>
      </c>
      <c r="G68" s="65">
        <v>0.8873746358011303</v>
      </c>
      <c r="H68" s="65">
        <v>2.8642445642073966</v>
      </c>
      <c r="I68" s="65">
        <v>1.1306247887601817</v>
      </c>
    </row>
    <row r="69" spans="2:17">
      <c r="B69" s="57"/>
      <c r="C69" s="67" t="s">
        <v>121</v>
      </c>
      <c r="D69" s="65">
        <v>0.31297979147351107</v>
      </c>
      <c r="E69" s="65">
        <v>1.5607467750649029</v>
      </c>
      <c r="F69" s="65">
        <v>0.11799279255009232</v>
      </c>
      <c r="G69" s="65">
        <v>0.70900641734896741</v>
      </c>
      <c r="H69" s="65">
        <v>2.7337928464977734</v>
      </c>
      <c r="I69" s="65">
        <v>1.0708506462056233</v>
      </c>
    </row>
    <row r="70" spans="2:17">
      <c r="B70" s="57"/>
      <c r="C70" s="68" t="s">
        <v>122</v>
      </c>
      <c r="D70" s="69">
        <v>0.51</v>
      </c>
      <c r="E70" s="69">
        <v>1.59</v>
      </c>
      <c r="F70" s="69">
        <v>0.06</v>
      </c>
      <c r="G70" s="69">
        <v>0.67</v>
      </c>
      <c r="H70" s="69">
        <v>2.78</v>
      </c>
      <c r="I70" s="69">
        <v>1.0900000000000001</v>
      </c>
      <c r="L70" s="409"/>
    </row>
    <row r="71" spans="2:17">
      <c r="B71" s="57"/>
      <c r="C71" s="67" t="s">
        <v>123</v>
      </c>
      <c r="D71" s="65"/>
      <c r="E71" s="65"/>
      <c r="F71" s="65"/>
      <c r="G71" s="65"/>
      <c r="H71" s="65"/>
      <c r="I71" s="65"/>
    </row>
    <row r="72" spans="2:17">
      <c r="B72" s="57"/>
      <c r="C72" s="67" t="s">
        <v>124</v>
      </c>
      <c r="D72" s="65"/>
      <c r="E72" s="65"/>
      <c r="F72" s="65"/>
      <c r="G72" s="65"/>
      <c r="H72" s="65"/>
      <c r="I72" s="65"/>
    </row>
    <row r="73" spans="2:17">
      <c r="B73" s="57"/>
      <c r="C73" s="67" t="s">
        <v>125</v>
      </c>
      <c r="D73" s="65"/>
      <c r="E73" s="65"/>
      <c r="F73" s="65"/>
      <c r="G73" s="65"/>
      <c r="H73" s="65"/>
      <c r="I73" s="65"/>
    </row>
    <row r="74" spans="2:17">
      <c r="B74" s="57"/>
      <c r="C74" s="67" t="s">
        <v>126</v>
      </c>
      <c r="D74" s="65"/>
      <c r="E74" s="65"/>
      <c r="F74" s="65"/>
      <c r="G74" s="65"/>
      <c r="H74" s="65"/>
      <c r="I74" s="65"/>
    </row>
    <row r="75" spans="2:17">
      <c r="B75" s="57"/>
      <c r="C75" s="67" t="s">
        <v>127</v>
      </c>
      <c r="D75" s="65"/>
      <c r="E75" s="65"/>
      <c r="F75" s="65"/>
      <c r="G75" s="65"/>
      <c r="H75" s="65"/>
      <c r="I75" s="65"/>
    </row>
    <row r="76" spans="2:17">
      <c r="B76" s="57"/>
      <c r="C76" s="67" t="s">
        <v>128</v>
      </c>
      <c r="D76" s="65"/>
      <c r="E76" s="65"/>
      <c r="F76" s="65"/>
      <c r="G76" s="65"/>
      <c r="H76" s="65"/>
      <c r="I76" s="65"/>
    </row>
    <row r="77" spans="2:17">
      <c r="B77" s="57"/>
      <c r="C77" s="67" t="s">
        <v>129</v>
      </c>
      <c r="D77" s="65"/>
      <c r="E77" s="65"/>
      <c r="F77" s="65"/>
      <c r="G77" s="65"/>
      <c r="H77" s="65"/>
      <c r="I77" s="65"/>
      <c r="L77" s="276"/>
      <c r="M77" s="276"/>
      <c r="N77" s="276"/>
      <c r="O77" s="276"/>
      <c r="P77" s="276"/>
      <c r="Q77" s="276"/>
    </row>
    <row r="78" spans="2:17">
      <c r="B78" s="57"/>
      <c r="C78" s="67" t="s">
        <v>130</v>
      </c>
      <c r="D78" s="65"/>
      <c r="E78" s="65"/>
      <c r="F78" s="65"/>
      <c r="G78" s="65"/>
      <c r="H78" s="65"/>
      <c r="I78" s="65"/>
    </row>
    <row r="79" spans="2:17">
      <c r="B79" s="57"/>
      <c r="C79" s="67" t="s">
        <v>131</v>
      </c>
      <c r="D79" s="65"/>
      <c r="E79" s="65"/>
      <c r="F79" s="65"/>
      <c r="G79" s="65"/>
      <c r="H79" s="65"/>
      <c r="I79" s="65"/>
    </row>
    <row r="80" spans="2:17" ht="15" customHeight="1">
      <c r="B80" s="57"/>
      <c r="C80" s="57"/>
      <c r="D80" s="57"/>
      <c r="E80" s="57"/>
      <c r="F80" s="57"/>
      <c r="G80" s="57"/>
      <c r="H80" s="57"/>
      <c r="I80" s="57"/>
    </row>
    <row r="81" spans="2:9">
      <c r="B81" s="33" t="s">
        <v>134</v>
      </c>
      <c r="C81" s="55"/>
      <c r="D81" s="55"/>
      <c r="E81" s="55"/>
      <c r="F81" s="55"/>
      <c r="G81" s="55"/>
      <c r="H81" s="55"/>
      <c r="I81" s="55"/>
    </row>
    <row r="82" spans="2:9">
      <c r="B82" s="70"/>
      <c r="C82" s="55"/>
      <c r="D82" s="55"/>
      <c r="E82" s="55"/>
      <c r="F82" s="55"/>
      <c r="G82" s="55"/>
      <c r="H82" s="55"/>
      <c r="I82" s="55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 ht="18.75">
      <c r="B84" s="54"/>
      <c r="C84" s="55"/>
      <c r="D84" s="55"/>
      <c r="E84" s="55"/>
      <c r="F84" s="55"/>
      <c r="G84" s="55"/>
      <c r="H84" s="55"/>
      <c r="I84" s="55"/>
    </row>
  </sheetData>
  <hyperlinks>
    <hyperlink ref="K2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Q93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Q29" sqref="Q29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54" t="s">
        <v>135</v>
      </c>
      <c r="C1" s="55"/>
      <c r="D1" s="55"/>
      <c r="E1" s="55"/>
      <c r="F1" s="55"/>
      <c r="G1" s="55"/>
      <c r="H1" s="55"/>
      <c r="I1" s="55"/>
    </row>
    <row r="2" spans="2:11" s="34" customFormat="1" ht="18.75">
      <c r="B2" s="54" t="s">
        <v>116</v>
      </c>
      <c r="C2" s="55"/>
      <c r="D2" s="55"/>
      <c r="E2" s="55"/>
      <c r="F2" s="55"/>
      <c r="G2" s="55"/>
      <c r="H2" s="55"/>
      <c r="I2" s="55"/>
    </row>
    <row r="3" spans="2:11">
      <c r="K3" s="9" t="s">
        <v>177</v>
      </c>
    </row>
    <row r="4" spans="2:11" s="34" customFormat="1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6" t="s">
        <v>45</v>
      </c>
    </row>
    <row r="5" spans="2:11" s="34" customFormat="1">
      <c r="B5" s="43"/>
      <c r="C5" s="43"/>
      <c r="D5" s="56"/>
      <c r="E5" s="43"/>
      <c r="F5" s="43"/>
      <c r="G5" s="43"/>
      <c r="H5" s="43"/>
      <c r="I5" s="43"/>
    </row>
    <row r="6" spans="2:11" s="34" customFormat="1">
      <c r="B6" s="57">
        <v>2010</v>
      </c>
      <c r="C6" s="57"/>
      <c r="D6" s="58">
        <v>800117.55995000037</v>
      </c>
      <c r="E6" s="58">
        <v>4634212.5802099966</v>
      </c>
      <c r="F6" s="58">
        <v>1321001.3474400009</v>
      </c>
      <c r="G6" s="58">
        <v>95208.784000000058</v>
      </c>
      <c r="H6" s="58">
        <v>17407.443399999993</v>
      </c>
      <c r="I6" s="58">
        <v>6867947.7149999971</v>
      </c>
    </row>
    <row r="7" spans="2:11" s="34" customFormat="1">
      <c r="B7" s="57">
        <v>2011</v>
      </c>
      <c r="C7" s="57"/>
      <c r="D7" s="58">
        <v>823332.52611000114</v>
      </c>
      <c r="E7" s="58">
        <v>4883002.884100019</v>
      </c>
      <c r="F7" s="58">
        <v>1365368.6668599991</v>
      </c>
      <c r="G7" s="58">
        <v>99452.258420000027</v>
      </c>
      <c r="H7" s="58">
        <v>18095.940089999978</v>
      </c>
      <c r="I7" s="58">
        <v>7189252.2755800188</v>
      </c>
    </row>
    <row r="8" spans="2:11" s="34" customFormat="1">
      <c r="B8" s="57">
        <v>2012</v>
      </c>
      <c r="C8" s="57"/>
      <c r="D8" s="58">
        <v>840195.9084800015</v>
      </c>
      <c r="E8" s="58">
        <v>5151099.0235399846</v>
      </c>
      <c r="F8" s="58">
        <v>1408058.9732500033</v>
      </c>
      <c r="G8" s="58">
        <v>107701.54429999999</v>
      </c>
      <c r="H8" s="58">
        <v>18537.104830000037</v>
      </c>
      <c r="I8" s="58">
        <v>7525592.5543999895</v>
      </c>
    </row>
    <row r="9" spans="2:11" s="34" customFormat="1">
      <c r="B9" s="57">
        <v>2013</v>
      </c>
      <c r="C9" s="57"/>
      <c r="D9" s="58">
        <v>849771.3442700014</v>
      </c>
      <c r="E9" s="58">
        <v>5444543.6090999832</v>
      </c>
      <c r="F9" s="58">
        <v>1453888.2699700024</v>
      </c>
      <c r="G9" s="58">
        <v>116454.52990999994</v>
      </c>
      <c r="H9" s="58">
        <v>19170.105830000011</v>
      </c>
      <c r="I9" s="58">
        <v>7883827.8590799868</v>
      </c>
    </row>
    <row r="10" spans="2:11" s="34" customFormat="1">
      <c r="B10" s="57">
        <v>2014</v>
      </c>
      <c r="C10" s="57"/>
      <c r="D10" s="58">
        <v>853614.96671999933</v>
      </c>
      <c r="E10" s="58">
        <v>5654245.3628200023</v>
      </c>
      <c r="F10" s="58">
        <v>1475113.4939899985</v>
      </c>
      <c r="G10" s="58">
        <v>123516.43977000006</v>
      </c>
      <c r="H10" s="58">
        <v>19755.526400000013</v>
      </c>
      <c r="I10" s="58">
        <v>8126245.7897000005</v>
      </c>
    </row>
    <row r="11" spans="2:11" s="34" customFormat="1">
      <c r="B11" s="57">
        <v>2015</v>
      </c>
      <c r="C11" s="57"/>
      <c r="D11" s="58">
        <v>866570.22713999904</v>
      </c>
      <c r="E11" s="58">
        <v>5854633.2526199855</v>
      </c>
      <c r="F11" s="58">
        <v>1492582.3197100002</v>
      </c>
      <c r="G11" s="58">
        <v>126146.7780500001</v>
      </c>
      <c r="H11" s="58">
        <v>20489.345300000004</v>
      </c>
      <c r="I11" s="58">
        <v>8360421.9228199851</v>
      </c>
    </row>
    <row r="12" spans="2:11" s="34" customFormat="1">
      <c r="B12" s="57">
        <v>2016</v>
      </c>
      <c r="C12" s="57"/>
      <c r="D12" s="59">
        <v>880035.74225000117</v>
      </c>
      <c r="E12" s="59">
        <v>6078750.8298199791</v>
      </c>
      <c r="F12" s="59">
        <v>1515316.8190599994</v>
      </c>
      <c r="G12" s="59">
        <v>127783.98148</v>
      </c>
      <c r="H12" s="59">
        <v>21290.935639999985</v>
      </c>
      <c r="I12" s="58">
        <v>8623178.3082499783</v>
      </c>
    </row>
    <row r="13" spans="2:11" s="34" customFormat="1">
      <c r="B13" s="57">
        <v>2017</v>
      </c>
      <c r="C13" s="57"/>
      <c r="D13" s="58">
        <v>892032.10908000171</v>
      </c>
      <c r="E13" s="58">
        <v>6301951.7490800014</v>
      </c>
      <c r="F13" s="58">
        <v>1535639.4871500004</v>
      </c>
      <c r="G13" s="58">
        <v>129198.52848999998</v>
      </c>
      <c r="H13" s="58">
        <v>22205.811080000018</v>
      </c>
      <c r="I13" s="58">
        <v>8881027.6848800033</v>
      </c>
    </row>
    <row r="14" spans="2:11" s="34" customFormat="1">
      <c r="B14" s="57">
        <v>2018</v>
      </c>
      <c r="C14" s="57"/>
      <c r="D14" s="58">
        <v>911251.40633000177</v>
      </c>
      <c r="E14" s="58">
        <v>6639113.9908599965</v>
      </c>
      <c r="F14" s="58">
        <v>1610805.7869399975</v>
      </c>
      <c r="G14" s="58">
        <v>133154.47646999999</v>
      </c>
      <c r="H14" s="58">
        <v>23610.275499999996</v>
      </c>
      <c r="I14" s="58">
        <v>9317935.9360999949</v>
      </c>
    </row>
    <row r="15" spans="2:11" s="34" customFormat="1">
      <c r="B15" s="57">
        <v>2019</v>
      </c>
      <c r="C15" s="57"/>
      <c r="D15" s="58">
        <v>941258.33551000012</v>
      </c>
      <c r="E15" s="58">
        <v>6963418.5504199909</v>
      </c>
      <c r="F15" s="58">
        <v>1692196.8619700018</v>
      </c>
      <c r="G15" s="58">
        <v>137928.00965999984</v>
      </c>
      <c r="H15" s="58">
        <v>24998.320610000002</v>
      </c>
      <c r="I15" s="58">
        <v>9759800.0781699922</v>
      </c>
    </row>
    <row r="16" spans="2:11" s="34" customFormat="1">
      <c r="B16" s="57">
        <v>2020</v>
      </c>
      <c r="C16" s="57"/>
      <c r="D16" s="58">
        <v>934830.95553000015</v>
      </c>
      <c r="E16" s="58">
        <v>7168760.3746499866</v>
      </c>
      <c r="F16" s="58">
        <v>1716601.2477200024</v>
      </c>
      <c r="G16" s="58">
        <v>139481.00810000006</v>
      </c>
      <c r="H16" s="58">
        <v>25586.222180000001</v>
      </c>
      <c r="I16" s="58">
        <v>9985259.8081799876</v>
      </c>
    </row>
    <row r="17" spans="2:9">
      <c r="B17" s="57"/>
      <c r="C17" s="57"/>
      <c r="D17" s="58"/>
      <c r="E17" s="58"/>
      <c r="F17" s="58"/>
      <c r="G17" s="58"/>
      <c r="H17" s="58"/>
      <c r="I17" s="58"/>
    </row>
    <row r="18" spans="2:9">
      <c r="B18" s="57">
        <v>2021</v>
      </c>
      <c r="C18" s="57" t="s">
        <v>120</v>
      </c>
      <c r="D18" s="58">
        <v>943238.2103500003</v>
      </c>
      <c r="E18" s="58">
        <v>7246793.5733700013</v>
      </c>
      <c r="F18" s="58">
        <v>1731033.1283699996</v>
      </c>
      <c r="G18" s="58">
        <v>140771.30845000001</v>
      </c>
      <c r="H18" s="58">
        <v>25860.56504999999</v>
      </c>
      <c r="I18" s="58">
        <v>10087696.78559</v>
      </c>
    </row>
    <row r="19" spans="2:9">
      <c r="B19" s="57"/>
      <c r="C19" s="57" t="s">
        <v>121</v>
      </c>
      <c r="D19" s="58">
        <v>941036.2800800004</v>
      </c>
      <c r="E19" s="58">
        <v>7262416.8523399979</v>
      </c>
      <c r="F19" s="58">
        <v>1730238.198040002</v>
      </c>
      <c r="G19" s="58">
        <v>140991.78568999984</v>
      </c>
      <c r="H19" s="58">
        <v>25837.455249999999</v>
      </c>
      <c r="I19" s="58">
        <v>10100520.571400002</v>
      </c>
    </row>
    <row r="20" spans="2:9">
      <c r="B20" s="57"/>
      <c r="C20" s="57" t="s">
        <v>122</v>
      </c>
      <c r="D20" s="58">
        <v>941424.81355000031</v>
      </c>
      <c r="E20" s="58">
        <v>7277049.4986599898</v>
      </c>
      <c r="F20" s="58">
        <v>1733762.0797200014</v>
      </c>
      <c r="G20" s="58">
        <v>141409.82865999988</v>
      </c>
      <c r="H20" s="58">
        <v>25942.088170000003</v>
      </c>
      <c r="I20" s="58">
        <v>10119588.308759991</v>
      </c>
    </row>
    <row r="21" spans="2:9">
      <c r="B21" s="57"/>
      <c r="C21" s="57" t="s">
        <v>123</v>
      </c>
      <c r="D21" s="58">
        <v>941359.99406999943</v>
      </c>
      <c r="E21" s="58">
        <v>7289054.5718799839</v>
      </c>
      <c r="F21" s="58">
        <v>1737842.9220700038</v>
      </c>
      <c r="G21" s="58">
        <v>141906.24934999979</v>
      </c>
      <c r="H21" s="58">
        <v>26032.011889999991</v>
      </c>
      <c r="I21" s="58">
        <v>10136195.749259984</v>
      </c>
    </row>
    <row r="22" spans="2:9">
      <c r="B22" s="57"/>
      <c r="C22" s="57" t="s">
        <v>124</v>
      </c>
      <c r="D22" s="58">
        <v>942059.60006999993</v>
      </c>
      <c r="E22" s="58">
        <v>7303065.717689991</v>
      </c>
      <c r="F22" s="58">
        <v>1740518.3103200018</v>
      </c>
      <c r="G22" s="58">
        <v>142375.42885999978</v>
      </c>
      <c r="H22" s="58">
        <v>26117.613589999979</v>
      </c>
      <c r="I22" s="58">
        <v>10154136.670529993</v>
      </c>
    </row>
    <row r="23" spans="2:9">
      <c r="B23" s="57"/>
      <c r="C23" s="57" t="s">
        <v>125</v>
      </c>
      <c r="D23" s="58">
        <v>944092.82411000133</v>
      </c>
      <c r="E23" s="58">
        <v>7322908.2769199889</v>
      </c>
      <c r="F23" s="58">
        <v>1744071.1067300015</v>
      </c>
      <c r="G23" s="58">
        <v>142883.8839799999</v>
      </c>
      <c r="H23" s="58">
        <v>26273.380219999992</v>
      </c>
      <c r="I23" s="58">
        <v>10180229.471959993</v>
      </c>
    </row>
    <row r="24" spans="2:9">
      <c r="B24" s="57"/>
      <c r="C24" s="57" t="s">
        <v>126</v>
      </c>
      <c r="D24" s="58">
        <v>945579.74860000168</v>
      </c>
      <c r="E24" s="58">
        <v>7340711.8656399902</v>
      </c>
      <c r="F24" s="58">
        <v>1746269.3148200016</v>
      </c>
      <c r="G24" s="58">
        <v>143308.5389199999</v>
      </c>
      <c r="H24" s="58">
        <v>26424.816279999995</v>
      </c>
      <c r="I24" s="58">
        <v>10202294.284259994</v>
      </c>
    </row>
    <row r="25" spans="2:9">
      <c r="B25" s="57"/>
      <c r="C25" s="57" t="s">
        <v>127</v>
      </c>
      <c r="D25" s="58">
        <v>945563.88045000145</v>
      </c>
      <c r="E25" s="58">
        <v>7356291.738009993</v>
      </c>
      <c r="F25" s="58">
        <v>1745590.2384700014</v>
      </c>
      <c r="G25" s="58">
        <v>143176.47825999977</v>
      </c>
      <c r="H25" s="58">
        <v>26532.376869999996</v>
      </c>
      <c r="I25" s="58">
        <v>10217154.712059993</v>
      </c>
    </row>
    <row r="26" spans="2:9">
      <c r="B26" s="57"/>
      <c r="C26" s="57" t="s">
        <v>128</v>
      </c>
      <c r="D26" s="58">
        <v>945009.97215000005</v>
      </c>
      <c r="E26" s="58">
        <v>7373085.4459599918</v>
      </c>
      <c r="F26" s="58">
        <v>1745873.9961300017</v>
      </c>
      <c r="G26" s="58">
        <v>143277.3045399999</v>
      </c>
      <c r="H26" s="58">
        <v>26604.948040000003</v>
      </c>
      <c r="I26" s="58">
        <v>10233851.66681999</v>
      </c>
    </row>
    <row r="27" spans="2:9">
      <c r="B27" s="57"/>
      <c r="C27" s="57" t="s">
        <v>129</v>
      </c>
      <c r="D27" s="58">
        <v>944925.72857999988</v>
      </c>
      <c r="E27" s="58">
        <v>7389930.9019699944</v>
      </c>
      <c r="F27" s="58">
        <v>1747238.3304899998</v>
      </c>
      <c r="G27" s="58">
        <v>142756.41787</v>
      </c>
      <c r="H27" s="58">
        <v>26671.861140000008</v>
      </c>
      <c r="I27" s="58">
        <v>10251523.240049994</v>
      </c>
    </row>
    <row r="28" spans="2:9">
      <c r="B28" s="57"/>
      <c r="C28" s="57" t="s">
        <v>130</v>
      </c>
      <c r="D28" s="58">
        <v>945748.17267000035</v>
      </c>
      <c r="E28" s="58">
        <v>7415372.0827699983</v>
      </c>
      <c r="F28" s="58">
        <v>1749720.7653500002</v>
      </c>
      <c r="G28" s="58">
        <v>142696.20940999984</v>
      </c>
      <c r="H28" s="58">
        <v>26713.207850000017</v>
      </c>
      <c r="I28" s="58">
        <v>10280250.43805</v>
      </c>
    </row>
    <row r="29" spans="2:9">
      <c r="B29" s="57"/>
      <c r="C29" s="57" t="s">
        <v>131</v>
      </c>
      <c r="D29" s="58">
        <v>948340.07063000125</v>
      </c>
      <c r="E29" s="58">
        <v>7438437.5625699917</v>
      </c>
      <c r="F29" s="58">
        <v>1752308.1694200011</v>
      </c>
      <c r="G29" s="58">
        <v>143182.92020999981</v>
      </c>
      <c r="H29" s="58">
        <v>26821.145049999988</v>
      </c>
      <c r="I29" s="58">
        <v>10309089.867879996</v>
      </c>
    </row>
    <row r="30" spans="2:9">
      <c r="B30" s="57">
        <v>2022</v>
      </c>
      <c r="C30" s="57" t="s">
        <v>120</v>
      </c>
      <c r="D30" s="58">
        <v>985214.03377000219</v>
      </c>
      <c r="E30" s="58">
        <v>7758140.1869999804</v>
      </c>
      <c r="F30" s="58">
        <v>1824988.8452400011</v>
      </c>
      <c r="G30" s="58">
        <v>149064.90041000018</v>
      </c>
      <c r="H30" s="58">
        <v>27986.217130000026</v>
      </c>
      <c r="I30" s="58">
        <v>10745394.183549983</v>
      </c>
    </row>
    <row r="31" spans="2:9">
      <c r="B31" s="57"/>
      <c r="C31" s="57" t="s">
        <v>121</v>
      </c>
      <c r="D31" s="58">
        <v>982588.27718000172</v>
      </c>
      <c r="E31" s="58">
        <v>7775011.6909999773</v>
      </c>
      <c r="F31" s="58">
        <v>1820896.1877200021</v>
      </c>
      <c r="G31" s="58">
        <v>149068.4345800002</v>
      </c>
      <c r="H31" s="58">
        <v>27941.507630000011</v>
      </c>
      <c r="I31" s="58">
        <v>10755506.098109983</v>
      </c>
    </row>
    <row r="32" spans="2:9">
      <c r="B32" s="57"/>
      <c r="C32" s="61" t="s">
        <v>122</v>
      </c>
      <c r="D32" s="63">
        <v>985076</v>
      </c>
      <c r="E32" s="63">
        <v>7795570</v>
      </c>
      <c r="F32" s="63">
        <v>1823524</v>
      </c>
      <c r="G32" s="63">
        <v>149525</v>
      </c>
      <c r="H32" s="63">
        <v>28060</v>
      </c>
      <c r="I32" s="63">
        <v>10781754</v>
      </c>
    </row>
    <row r="33" spans="2:43">
      <c r="B33" s="57"/>
      <c r="C33" s="57" t="s">
        <v>123</v>
      </c>
      <c r="D33" s="58"/>
      <c r="E33" s="58"/>
      <c r="F33" s="58"/>
      <c r="G33" s="58"/>
      <c r="H33" s="58"/>
      <c r="I33" s="58"/>
    </row>
    <row r="34" spans="2:43">
      <c r="B34" s="57"/>
      <c r="C34" s="57" t="s">
        <v>124</v>
      </c>
      <c r="D34" s="58"/>
      <c r="E34" s="58"/>
      <c r="F34" s="58"/>
      <c r="G34" s="58"/>
      <c r="H34" s="58"/>
      <c r="I34" s="58"/>
    </row>
    <row r="35" spans="2:43">
      <c r="B35" s="57"/>
      <c r="C35" s="57" t="s">
        <v>125</v>
      </c>
      <c r="D35" s="58"/>
      <c r="E35" s="58"/>
      <c r="F35" s="58"/>
      <c r="G35" s="58"/>
      <c r="H35" s="58"/>
      <c r="I35" s="58"/>
    </row>
    <row r="36" spans="2:43">
      <c r="B36" s="57"/>
      <c r="C36" s="57" t="s">
        <v>126</v>
      </c>
      <c r="D36" s="58"/>
      <c r="E36" s="58"/>
      <c r="F36" s="58"/>
      <c r="G36" s="58"/>
      <c r="H36" s="58"/>
      <c r="I36" s="58"/>
    </row>
    <row r="37" spans="2:43">
      <c r="B37" s="57"/>
      <c r="C37" s="57" t="s">
        <v>127</v>
      </c>
      <c r="D37" s="58"/>
      <c r="E37" s="58"/>
      <c r="F37" s="58"/>
      <c r="G37" s="58"/>
      <c r="H37" s="58"/>
      <c r="I37" s="58"/>
    </row>
    <row r="38" spans="2:43">
      <c r="B38" s="57"/>
      <c r="C38" s="57" t="s">
        <v>128</v>
      </c>
      <c r="D38" s="58"/>
      <c r="E38" s="58"/>
      <c r="F38" s="58"/>
      <c r="G38" s="58"/>
      <c r="H38" s="58"/>
      <c r="I38" s="58"/>
    </row>
    <row r="39" spans="2:43">
      <c r="B39" s="57"/>
      <c r="C39" s="57" t="s">
        <v>129</v>
      </c>
      <c r="D39" s="58"/>
      <c r="E39" s="58"/>
      <c r="F39" s="58"/>
      <c r="G39" s="58"/>
      <c r="H39" s="58"/>
      <c r="I39" s="58"/>
    </row>
    <row r="40" spans="2:43">
      <c r="B40" s="64"/>
      <c r="C40" s="57" t="s">
        <v>130</v>
      </c>
      <c r="D40" s="58"/>
      <c r="E40" s="58"/>
      <c r="F40" s="58"/>
      <c r="G40" s="58"/>
      <c r="H40" s="58"/>
      <c r="I40" s="58"/>
    </row>
    <row r="41" spans="2:43">
      <c r="B41" s="64"/>
      <c r="C41" s="57" t="s">
        <v>131</v>
      </c>
      <c r="D41" s="58"/>
      <c r="E41" s="58"/>
      <c r="F41" s="58"/>
      <c r="G41" s="58"/>
      <c r="H41" s="58"/>
      <c r="I41" s="58"/>
      <c r="L41" s="278"/>
      <c r="M41" s="278"/>
      <c r="N41" s="278"/>
      <c r="O41" s="278"/>
      <c r="P41" s="278"/>
      <c r="Q41" s="278"/>
    </row>
    <row r="42" spans="2:43" ht="15.75" customHeight="1">
      <c r="B42" s="64"/>
      <c r="C42" s="57"/>
      <c r="D42" s="71"/>
      <c r="E42" s="71"/>
      <c r="F42" s="71"/>
      <c r="G42" s="71"/>
      <c r="H42" s="71"/>
      <c r="I42" s="71"/>
    </row>
    <row r="43" spans="2:43">
      <c r="B43" s="57"/>
      <c r="C43" s="57"/>
      <c r="D43" s="69" t="s">
        <v>133</v>
      </c>
      <c r="E43" s="65"/>
      <c r="F43" s="65"/>
      <c r="G43" s="65"/>
      <c r="H43" s="65"/>
      <c r="I43" s="65"/>
    </row>
    <row r="44" spans="2:43">
      <c r="B44" s="57">
        <v>2010</v>
      </c>
      <c r="C44" s="57"/>
      <c r="D44" s="65">
        <v>2.834365539271877</v>
      </c>
      <c r="E44" s="65">
        <v>5.7338720293969914</v>
      </c>
      <c r="F44" s="65">
        <v>4.0954971341678359</v>
      </c>
      <c r="G44" s="65">
        <v>4.688202749908954</v>
      </c>
      <c r="H44" s="65">
        <v>2.3744656387648222</v>
      </c>
      <c r="I44" s="65">
        <v>5.0475144168232511</v>
      </c>
    </row>
    <row r="45" spans="2:43">
      <c r="B45" s="57">
        <v>2011</v>
      </c>
      <c r="C45" s="57"/>
      <c r="D45" s="65">
        <v>2.9014444029264341</v>
      </c>
      <c r="E45" s="65">
        <v>5.3685561372920132</v>
      </c>
      <c r="F45" s="65">
        <v>3.3586127301064916</v>
      </c>
      <c r="G45" s="65">
        <v>4.457019869091039</v>
      </c>
      <c r="H45" s="65">
        <v>3.9551855730864283</v>
      </c>
      <c r="I45" s="65">
        <v>4.6783198404127813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</row>
    <row r="46" spans="2:43">
      <c r="B46" s="57">
        <v>2012</v>
      </c>
      <c r="C46" s="57"/>
      <c r="D46" s="66">
        <v>2.0481861016319547</v>
      </c>
      <c r="E46" s="66">
        <v>5.4903948615909526</v>
      </c>
      <c r="F46" s="66">
        <v>3.1266505103109798</v>
      </c>
      <c r="G46" s="66">
        <v>8.2947195076879421</v>
      </c>
      <c r="H46" s="66">
        <v>2.4379210906199322</v>
      </c>
      <c r="I46" s="66">
        <v>4.678376358587788</v>
      </c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</row>
    <row r="47" spans="2:43">
      <c r="B47" s="57">
        <v>2013</v>
      </c>
      <c r="C47" s="57"/>
      <c r="D47" s="65">
        <v>1.1396670340043435</v>
      </c>
      <c r="E47" s="65">
        <v>5.6967374189272446</v>
      </c>
      <c r="F47" s="65">
        <v>3.2547853172810282</v>
      </c>
      <c r="G47" s="65">
        <v>8.1270753050844959</v>
      </c>
      <c r="H47" s="65">
        <v>3.4147781209908246</v>
      </c>
      <c r="I47" s="65">
        <v>4.7602272125474965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2:43">
      <c r="B48" s="57">
        <v>2014</v>
      </c>
      <c r="C48" s="57"/>
      <c r="D48" s="65">
        <v>0.45231255159583483</v>
      </c>
      <c r="E48" s="65">
        <v>3.8515947116214644</v>
      </c>
      <c r="F48" s="65">
        <v>1.4598937523881528</v>
      </c>
      <c r="G48" s="65">
        <v>6.0640920241211704</v>
      </c>
      <c r="H48" s="65">
        <v>3.053820230266302</v>
      </c>
      <c r="I48" s="65">
        <v>3.0748759987296648</v>
      </c>
    </row>
    <row r="49" spans="2:9" s="34" customFormat="1">
      <c r="B49" s="57">
        <v>2015</v>
      </c>
      <c r="C49" s="57"/>
      <c r="D49" s="65">
        <v>1.5176936821738263</v>
      </c>
      <c r="E49" s="65">
        <v>3.5440253639796415</v>
      </c>
      <c r="F49" s="65">
        <v>1.1842360463228285</v>
      </c>
      <c r="G49" s="65">
        <v>2.1295450912429015</v>
      </c>
      <c r="H49" s="65">
        <v>3.7144993514320657</v>
      </c>
      <c r="I49" s="65">
        <v>2.8817259430769626</v>
      </c>
    </row>
    <row r="50" spans="2:9" s="34" customFormat="1">
      <c r="B50" s="57">
        <v>2016</v>
      </c>
      <c r="C50" s="57"/>
      <c r="D50" s="65">
        <v>1.55388619274901</v>
      </c>
      <c r="E50" s="65">
        <v>3.8280378553122718</v>
      </c>
      <c r="F50" s="65">
        <v>1.5231655266033428</v>
      </c>
      <c r="G50" s="65">
        <v>1.2978559225277797</v>
      </c>
      <c r="H50" s="65">
        <v>3.9122301287000116</v>
      </c>
      <c r="I50" s="65">
        <v>3.1428603467104077</v>
      </c>
    </row>
    <row r="51" spans="2:9" s="34" customFormat="1">
      <c r="B51" s="57">
        <v>2017</v>
      </c>
      <c r="C51" s="57"/>
      <c r="D51" s="65">
        <v>1.3631681367087811</v>
      </c>
      <c r="E51" s="65">
        <v>3.6718221474893342</v>
      </c>
      <c r="F51" s="65">
        <v>1.3411497737224165</v>
      </c>
      <c r="G51" s="65">
        <v>1.1069830456185814</v>
      </c>
      <c r="H51" s="65">
        <v>4.2970184846232273</v>
      </c>
      <c r="I51" s="65">
        <v>2.9901895497549402</v>
      </c>
    </row>
    <row r="52" spans="2:9" s="34" customFormat="1">
      <c r="B52" s="57">
        <v>2018</v>
      </c>
      <c r="C52" s="57"/>
      <c r="D52" s="65">
        <v>2.1545521797216471</v>
      </c>
      <c r="E52" s="65">
        <v>5.3501241393861143</v>
      </c>
      <c r="F52" s="65">
        <v>4.8947881595242437</v>
      </c>
      <c r="G52" s="65">
        <v>3.0619141148393147</v>
      </c>
      <c r="H52" s="65">
        <v>6.3247607346571089</v>
      </c>
      <c r="I52" s="65">
        <v>4.9195686211386258</v>
      </c>
    </row>
    <row r="53" spans="2:9" s="34" customFormat="1">
      <c r="B53" s="57">
        <v>2019</v>
      </c>
      <c r="C53" s="57"/>
      <c r="D53" s="65">
        <v>3.2929363918184906</v>
      </c>
      <c r="E53" s="65">
        <v>4.8847566106932527</v>
      </c>
      <c r="F53" s="65">
        <v>5.0528173967279377</v>
      </c>
      <c r="G53" s="65">
        <v>3.5849588512146813</v>
      </c>
      <c r="H53" s="65">
        <v>5.8789873502323342</v>
      </c>
      <c r="I53" s="65">
        <v>4.7420817775544633</v>
      </c>
    </row>
    <row r="54" spans="2:9" s="34" customFormat="1">
      <c r="B54" s="57">
        <v>2020</v>
      </c>
      <c r="C54" s="57"/>
      <c r="D54" s="65">
        <v>-0.68284972759549145</v>
      </c>
      <c r="E54" s="65">
        <v>2.9488651693584611</v>
      </c>
      <c r="F54" s="65">
        <v>1.4421717885466867</v>
      </c>
      <c r="G54" s="65">
        <v>1.1259485610125131</v>
      </c>
      <c r="H54" s="65">
        <v>2.3517642611752709</v>
      </c>
      <c r="I54" s="65">
        <v>2.3100855366317896</v>
      </c>
    </row>
    <row r="55" spans="2:9" s="34" customFormat="1">
      <c r="B55" s="57"/>
      <c r="C55" s="57"/>
      <c r="D55" s="65"/>
      <c r="E55" s="65"/>
      <c r="F55" s="65"/>
      <c r="G55" s="65"/>
      <c r="H55" s="65"/>
      <c r="I55" s="65"/>
    </row>
    <row r="56" spans="2:9" s="34" customFormat="1">
      <c r="B56" s="57">
        <v>2021</v>
      </c>
      <c r="C56" s="57" t="s">
        <v>120</v>
      </c>
      <c r="D56" s="65">
        <v>0.36972901412513082</v>
      </c>
      <c r="E56" s="65">
        <v>3.8882776277241238</v>
      </c>
      <c r="F56" s="65">
        <v>2.3822211133271542</v>
      </c>
      <c r="G56" s="65">
        <v>2.1061899755456137</v>
      </c>
      <c r="H56" s="65">
        <v>3.2795252547001663</v>
      </c>
      <c r="I56" s="65">
        <v>3.2624286833564886</v>
      </c>
    </row>
    <row r="57" spans="2:9" s="34" customFormat="1">
      <c r="B57" s="57"/>
      <c r="C57" s="57" t="s">
        <v>121</v>
      </c>
      <c r="D57" s="65">
        <v>-0.49209943372119369</v>
      </c>
      <c r="E57" s="65">
        <v>2.925333185345913</v>
      </c>
      <c r="F57" s="65">
        <v>1.4079892080371526</v>
      </c>
      <c r="G57" s="65">
        <v>1.3029946925741775</v>
      </c>
      <c r="H57" s="65">
        <v>2.3973559784202347</v>
      </c>
      <c r="I57" s="65">
        <v>2.3115096134214808</v>
      </c>
    </row>
    <row r="58" spans="2:9" s="34" customFormat="1">
      <c r="B58" s="57"/>
      <c r="C58" s="57" t="s">
        <v>122</v>
      </c>
      <c r="D58" s="65">
        <v>-0.46670825129586646</v>
      </c>
      <c r="E58" s="65">
        <v>3.0667695768415104</v>
      </c>
      <c r="F58" s="65">
        <v>1.5946475384211345</v>
      </c>
      <c r="G58" s="65">
        <v>1.3311072087690556</v>
      </c>
      <c r="H58" s="65">
        <v>2.4771933726362105</v>
      </c>
      <c r="I58" s="65">
        <v>2.4480583434038472</v>
      </c>
    </row>
    <row r="59" spans="2:9" s="34" customFormat="1">
      <c r="B59" s="57"/>
      <c r="C59" s="57" t="s">
        <v>123</v>
      </c>
      <c r="D59" s="65">
        <v>-0.25914637685900965</v>
      </c>
      <c r="E59" s="65">
        <v>3.1781318935883096</v>
      </c>
      <c r="F59" s="65">
        <v>1.8755423844956765</v>
      </c>
      <c r="G59" s="65">
        <v>1.6398828402439003</v>
      </c>
      <c r="H59" s="65">
        <v>2.669134072389534</v>
      </c>
      <c r="I59" s="65">
        <v>2.601785862025463</v>
      </c>
    </row>
    <row r="60" spans="2:9" s="34" customFormat="1">
      <c r="B60" s="57"/>
      <c r="C60" s="57" t="s">
        <v>124</v>
      </c>
      <c r="D60" s="65">
        <v>0.2001157982552515</v>
      </c>
      <c r="E60" s="65">
        <v>3.5977214971804505</v>
      </c>
      <c r="F60" s="65">
        <v>2.4648315919674646</v>
      </c>
      <c r="G60" s="65">
        <v>2.284521061121203</v>
      </c>
      <c r="H60" s="65">
        <v>3.1844157248039462</v>
      </c>
      <c r="I60" s="65">
        <v>3.0585853388375162</v>
      </c>
    </row>
    <row r="61" spans="2:9" s="34" customFormat="1">
      <c r="B61" s="57"/>
      <c r="C61" s="57" t="s">
        <v>125</v>
      </c>
      <c r="D61" s="65">
        <v>0.67643310275171675</v>
      </c>
      <c r="E61" s="65">
        <v>3.7582759869253524</v>
      </c>
      <c r="F61" s="65">
        <v>2.4528172425913652</v>
      </c>
      <c r="G61" s="65">
        <v>2.5782830515444166</v>
      </c>
      <c r="H61" s="65">
        <v>3.7299818457628975</v>
      </c>
      <c r="I61" s="65">
        <v>3.223172074370817</v>
      </c>
    </row>
    <row r="62" spans="2:9" s="34" customFormat="1">
      <c r="B62" s="57"/>
      <c r="C62" s="57" t="s">
        <v>126</v>
      </c>
      <c r="D62" s="65">
        <v>0.92347959409271319</v>
      </c>
      <c r="E62" s="65">
        <v>3.7885017408723964</v>
      </c>
      <c r="F62" s="65">
        <v>2.2388357232166367</v>
      </c>
      <c r="G62" s="65">
        <v>2.7047161123583185</v>
      </c>
      <c r="H62" s="65">
        <v>3.9926058598369174</v>
      </c>
      <c r="I62" s="65">
        <v>3.2342753480176789</v>
      </c>
    </row>
    <row r="63" spans="2:9" s="34" customFormat="1">
      <c r="B63" s="57"/>
      <c r="C63" s="57" t="s">
        <v>127</v>
      </c>
      <c r="D63" s="65">
        <v>0.99718315637180588</v>
      </c>
      <c r="E63" s="65">
        <v>3.7238178330673444</v>
      </c>
      <c r="F63" s="65">
        <v>2.0581079371133404</v>
      </c>
      <c r="G63" s="65">
        <v>2.4141673343687442</v>
      </c>
      <c r="H63" s="65">
        <v>4.3785130409769835</v>
      </c>
      <c r="I63" s="65">
        <v>3.1616009789557031</v>
      </c>
    </row>
    <row r="64" spans="2:9" s="34" customFormat="1">
      <c r="B64" s="57"/>
      <c r="C64" s="57" t="s">
        <v>128</v>
      </c>
      <c r="D64" s="65">
        <v>1.1670214680247204</v>
      </c>
      <c r="E64" s="65">
        <v>3.79886833293408</v>
      </c>
      <c r="F64" s="65">
        <v>2.1578066887597114</v>
      </c>
      <c r="G64" s="65">
        <v>2.619265836445428</v>
      </c>
      <c r="H64" s="65">
        <v>4.5119098548184855</v>
      </c>
      <c r="I64" s="65">
        <v>3.2530794405027041</v>
      </c>
    </row>
    <row r="65" spans="2:20" s="34" customFormat="1">
      <c r="B65" s="57"/>
      <c r="C65" s="57" t="s">
        <v>129</v>
      </c>
      <c r="D65" s="65">
        <v>1.2512699116311143</v>
      </c>
      <c r="E65" s="65">
        <v>3.7690441551522014</v>
      </c>
      <c r="F65" s="65">
        <v>2.1334407757751972</v>
      </c>
      <c r="G65" s="65">
        <v>2.6013398240358532</v>
      </c>
      <c r="H65" s="65">
        <v>4.7230913715174516</v>
      </c>
      <c r="I65" s="65">
        <v>3.23672652642224</v>
      </c>
    </row>
    <row r="66" spans="2:20" s="34" customFormat="1">
      <c r="B66" s="57"/>
      <c r="C66" s="57" t="s">
        <v>130</v>
      </c>
      <c r="D66" s="65">
        <v>1.3775638647707922</v>
      </c>
      <c r="E66" s="65">
        <v>3.7929940423314656</v>
      </c>
      <c r="F66" s="65">
        <v>2.1252349141593685</v>
      </c>
      <c r="G66" s="65">
        <v>2.6746169462452229</v>
      </c>
      <c r="H66" s="65">
        <v>4.6743092711652112</v>
      </c>
      <c r="I66" s="65">
        <v>3.2662611932311014</v>
      </c>
    </row>
    <row r="67" spans="2:20" s="34" customFormat="1">
      <c r="B67" s="57"/>
      <c r="C67" s="57" t="s">
        <v>131</v>
      </c>
      <c r="D67" s="65">
        <v>1.4450864105523875</v>
      </c>
      <c r="E67" s="65">
        <v>3.7618385024227097</v>
      </c>
      <c r="F67" s="65">
        <v>2.0800941247959948</v>
      </c>
      <c r="G67" s="65">
        <v>2.654061768284377</v>
      </c>
      <c r="H67" s="65">
        <v>4.8265150724958961</v>
      </c>
      <c r="I67" s="65">
        <v>3.2430809605447086</v>
      </c>
    </row>
    <row r="68" spans="2:20" s="34" customFormat="1">
      <c r="B68" s="57">
        <v>2022</v>
      </c>
      <c r="C68" s="57" t="s">
        <v>120</v>
      </c>
      <c r="D68" s="65">
        <v>4.450182674896741</v>
      </c>
      <c r="E68" s="65">
        <v>7.0561774452778447</v>
      </c>
      <c r="F68" s="65">
        <v>5.4277249424147911</v>
      </c>
      <c r="G68" s="65">
        <v>5.8915357478160679</v>
      </c>
      <c r="H68" s="65">
        <v>8.219666027753858</v>
      </c>
      <c r="I68" s="65">
        <v>6.5197974516788104</v>
      </c>
    </row>
    <row r="69" spans="2:20" s="34" customFormat="1">
      <c r="B69" s="57"/>
      <c r="C69" s="57" t="s">
        <v>121</v>
      </c>
      <c r="D69" s="65">
        <v>4.4155573998134079</v>
      </c>
      <c r="E69" s="65">
        <v>7.058185299495956</v>
      </c>
      <c r="F69" s="65">
        <v>5.2396247974814569</v>
      </c>
      <c r="G69" s="65">
        <v>5.7284535056237873</v>
      </c>
      <c r="H69" s="65">
        <v>8.1434195420619471</v>
      </c>
      <c r="I69" s="65">
        <v>6.4846709838361827</v>
      </c>
    </row>
    <row r="70" spans="2:20" s="34" customFormat="1">
      <c r="B70" s="57"/>
      <c r="C70" s="61" t="s">
        <v>122</v>
      </c>
      <c r="D70" s="69">
        <v>4.6399999999999997</v>
      </c>
      <c r="E70" s="69">
        <v>7.13</v>
      </c>
      <c r="F70" s="69">
        <v>5.18</v>
      </c>
      <c r="G70" s="69">
        <v>5.74</v>
      </c>
      <c r="H70" s="69">
        <v>8.16</v>
      </c>
      <c r="I70" s="69">
        <v>6.54</v>
      </c>
    </row>
    <row r="71" spans="2:20" s="34" customFormat="1">
      <c r="B71" s="57"/>
      <c r="C71" s="57" t="s">
        <v>123</v>
      </c>
      <c r="D71" s="65"/>
      <c r="E71" s="65"/>
      <c r="F71" s="65"/>
      <c r="G71" s="65"/>
      <c r="H71" s="65"/>
      <c r="I71" s="65"/>
      <c r="O71" s="277"/>
      <c r="P71" s="277"/>
      <c r="Q71" s="277"/>
      <c r="R71" s="277"/>
      <c r="S71" s="277"/>
      <c r="T71" s="277"/>
    </row>
    <row r="72" spans="2:20" s="34" customFormat="1">
      <c r="B72" s="57"/>
      <c r="C72" s="57" t="s">
        <v>124</v>
      </c>
      <c r="D72" s="65"/>
      <c r="E72" s="65"/>
      <c r="F72" s="65"/>
      <c r="G72" s="65"/>
      <c r="H72" s="65"/>
      <c r="I72" s="65"/>
    </row>
    <row r="73" spans="2:20" s="34" customFormat="1">
      <c r="B73" s="57"/>
      <c r="C73" s="57" t="s">
        <v>125</v>
      </c>
      <c r="D73" s="65"/>
      <c r="E73" s="65"/>
      <c r="F73" s="65"/>
      <c r="G73" s="65"/>
      <c r="H73" s="65"/>
      <c r="I73" s="65"/>
    </row>
    <row r="74" spans="2:20" s="34" customFormat="1">
      <c r="B74" s="57"/>
      <c r="C74" s="57" t="s">
        <v>126</v>
      </c>
      <c r="D74" s="65"/>
      <c r="E74" s="65"/>
      <c r="F74" s="65"/>
      <c r="G74" s="65"/>
      <c r="H74" s="65"/>
      <c r="I74" s="65"/>
    </row>
    <row r="75" spans="2:20" s="34" customFormat="1">
      <c r="B75" s="57"/>
      <c r="C75" s="57" t="s">
        <v>127</v>
      </c>
      <c r="D75" s="65"/>
      <c r="E75" s="65"/>
      <c r="F75" s="65"/>
      <c r="G75" s="65"/>
      <c r="H75" s="65"/>
      <c r="I75" s="65"/>
    </row>
    <row r="76" spans="2:20" s="34" customFormat="1">
      <c r="B76" s="57"/>
      <c r="C76" s="57" t="s">
        <v>128</v>
      </c>
      <c r="D76" s="65"/>
      <c r="E76" s="65"/>
      <c r="F76" s="65"/>
      <c r="G76" s="65"/>
      <c r="H76" s="65"/>
      <c r="I76" s="65"/>
    </row>
    <row r="77" spans="2:20" s="34" customFormat="1">
      <c r="B77" s="57"/>
      <c r="C77" s="57" t="s">
        <v>129</v>
      </c>
      <c r="D77" s="65"/>
      <c r="E77" s="65"/>
      <c r="F77" s="65"/>
      <c r="G77" s="65"/>
      <c r="H77" s="65"/>
      <c r="I77" s="65"/>
    </row>
    <row r="78" spans="2:20" s="34" customFormat="1">
      <c r="B78" s="57"/>
      <c r="C78" s="57" t="s">
        <v>130</v>
      </c>
      <c r="D78" s="65"/>
      <c r="E78" s="65"/>
      <c r="F78" s="65"/>
      <c r="G78" s="65"/>
      <c r="H78" s="65"/>
      <c r="I78" s="65"/>
    </row>
    <row r="79" spans="2:20" s="34" customFormat="1">
      <c r="B79" s="57"/>
      <c r="C79" s="57" t="s">
        <v>131</v>
      </c>
      <c r="D79" s="65"/>
      <c r="E79" s="65"/>
      <c r="F79" s="65"/>
      <c r="G79" s="65"/>
      <c r="H79" s="65"/>
      <c r="I79" s="65"/>
    </row>
    <row r="80" spans="2:20" s="34" customFormat="1">
      <c r="B80" s="57"/>
      <c r="C80" s="57"/>
      <c r="D80" s="65"/>
      <c r="E80" s="65"/>
      <c r="F80" s="65"/>
      <c r="G80" s="65"/>
      <c r="H80" s="65"/>
      <c r="I80" s="65"/>
    </row>
    <row r="81" spans="2:9">
      <c r="B81" s="33" t="s">
        <v>134</v>
      </c>
    </row>
    <row r="82" spans="2:9" ht="21">
      <c r="B82" s="72"/>
      <c r="C82" s="498"/>
      <c r="D82" s="499"/>
      <c r="E82" s="499"/>
      <c r="F82" s="499"/>
      <c r="G82" s="499"/>
      <c r="H82" s="499"/>
      <c r="I82" s="499"/>
    </row>
    <row r="83" spans="2:9">
      <c r="C83" s="498"/>
      <c r="D83" s="500"/>
      <c r="E83" s="500"/>
      <c r="F83" s="500"/>
      <c r="G83" s="500"/>
      <c r="H83" s="500"/>
      <c r="I83" s="500"/>
    </row>
    <row r="84" spans="2:9" ht="18.75">
      <c r="B84" s="54"/>
      <c r="C84" s="55"/>
      <c r="D84" s="55"/>
      <c r="E84" s="55"/>
      <c r="F84" s="55"/>
      <c r="G84" s="55"/>
      <c r="H84" s="55"/>
      <c r="I84" s="55"/>
    </row>
    <row r="85" spans="2:9" ht="18.75">
      <c r="B85" s="54"/>
      <c r="C85" s="55"/>
      <c r="D85" s="55"/>
      <c r="E85" s="55"/>
      <c r="F85" s="55"/>
      <c r="G85" s="55"/>
      <c r="H85" s="55"/>
      <c r="I85" s="55"/>
    </row>
    <row r="90" spans="2:9" ht="15.75" customHeight="1">
      <c r="B90" s="57"/>
      <c r="C90" s="57"/>
      <c r="D90" s="58"/>
      <c r="E90" s="58"/>
      <c r="F90" s="58"/>
      <c r="G90" s="58"/>
      <c r="H90" s="58"/>
      <c r="I90" s="58"/>
    </row>
    <row r="91" spans="2:9">
      <c r="B91" s="57"/>
      <c r="C91" s="57"/>
      <c r="D91" s="58"/>
      <c r="E91" s="58"/>
      <c r="F91" s="58"/>
      <c r="G91" s="58"/>
      <c r="H91" s="58"/>
      <c r="I91" s="58"/>
    </row>
    <row r="92" spans="2:9">
      <c r="B92" s="57"/>
      <c r="C92" s="57"/>
      <c r="D92" s="58"/>
      <c r="E92" s="58"/>
      <c r="F92" s="58"/>
      <c r="G92" s="58"/>
      <c r="H92" s="58"/>
      <c r="I92" s="58"/>
    </row>
    <row r="93" spans="2:9">
      <c r="B93" s="57"/>
      <c r="C93" s="57"/>
      <c r="D93" s="58"/>
      <c r="E93" s="58"/>
      <c r="F93" s="58"/>
      <c r="G93" s="58"/>
      <c r="H93" s="58"/>
      <c r="I93" s="58"/>
    </row>
  </sheetData>
  <mergeCells count="2">
    <mergeCell ref="C82:I82"/>
    <mergeCell ref="C83:I83"/>
  </mergeCells>
  <hyperlinks>
    <hyperlink ref="K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5" activePane="bottomLeft" state="frozen"/>
      <selection activeCell="Q29" sqref="Q29"/>
      <selection pane="bottomLeft" activeCell="Q29" sqref="Q29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54" t="s">
        <v>136</v>
      </c>
      <c r="C1" s="55"/>
      <c r="D1" s="55"/>
      <c r="E1" s="55"/>
      <c r="F1" s="55"/>
      <c r="G1" s="55"/>
      <c r="H1" s="55"/>
      <c r="I1" s="55"/>
      <c r="J1" s="44"/>
    </row>
    <row r="2" spans="2:16" ht="18.75">
      <c r="B2" s="54" t="s">
        <v>116</v>
      </c>
      <c r="C2" s="55"/>
      <c r="D2" s="55"/>
      <c r="E2" s="55"/>
      <c r="F2" s="55"/>
      <c r="G2" s="55"/>
      <c r="H2" s="55"/>
      <c r="I2" s="55"/>
      <c r="J2" s="44"/>
    </row>
    <row r="3" spans="2:16">
      <c r="B3" s="44"/>
      <c r="J3" s="44"/>
      <c r="K3" s="9" t="s">
        <v>177</v>
      </c>
    </row>
    <row r="4" spans="2:16" ht="32.1" customHeight="1">
      <c r="B4" s="366" t="s">
        <v>117</v>
      </c>
      <c r="C4" s="366"/>
      <c r="D4" s="366" t="s">
        <v>118</v>
      </c>
      <c r="E4" s="366" t="s">
        <v>49</v>
      </c>
      <c r="F4" s="366" t="s">
        <v>50</v>
      </c>
      <c r="G4" s="366" t="s">
        <v>107</v>
      </c>
      <c r="H4" s="366" t="s">
        <v>119</v>
      </c>
      <c r="I4" s="367" t="s">
        <v>45</v>
      </c>
      <c r="J4" s="314"/>
    </row>
    <row r="5" spans="2:16">
      <c r="B5" s="43"/>
      <c r="C5" s="314"/>
      <c r="D5" s="363"/>
      <c r="E5" s="314"/>
      <c r="F5" s="314"/>
      <c r="G5" s="314"/>
      <c r="H5" s="314"/>
      <c r="I5" s="314"/>
      <c r="J5" s="44"/>
    </row>
    <row r="6" spans="2:16">
      <c r="B6" s="57">
        <v>2010</v>
      </c>
      <c r="C6" s="57"/>
      <c r="D6" s="65">
        <v>854.0098516375906</v>
      </c>
      <c r="E6" s="65">
        <v>892.37764217259462</v>
      </c>
      <c r="F6" s="65">
        <v>574.12949385821184</v>
      </c>
      <c r="G6" s="65">
        <v>351.08814006829385</v>
      </c>
      <c r="H6" s="65">
        <v>462.0913540920069</v>
      </c>
      <c r="I6" s="65">
        <v>785.83047111742064</v>
      </c>
      <c r="K6" s="40"/>
      <c r="L6" s="40"/>
      <c r="M6" s="40"/>
      <c r="N6" s="40"/>
      <c r="O6" s="40"/>
      <c r="P6" s="40"/>
    </row>
    <row r="7" spans="2:16">
      <c r="B7" s="57">
        <v>2011</v>
      </c>
      <c r="C7" s="57"/>
      <c r="D7" s="65">
        <v>873.20752003164876</v>
      </c>
      <c r="E7" s="65">
        <v>923.06397400451101</v>
      </c>
      <c r="F7" s="65">
        <v>588.72296997590513</v>
      </c>
      <c r="G7" s="65">
        <v>360.34340878210691</v>
      </c>
      <c r="H7" s="65">
        <v>473.67850927937536</v>
      </c>
      <c r="I7" s="65">
        <v>810.85356069746285</v>
      </c>
      <c r="K7" s="40"/>
      <c r="L7" s="40"/>
      <c r="M7" s="40"/>
      <c r="N7" s="40"/>
      <c r="O7" s="40"/>
      <c r="P7" s="40"/>
    </row>
    <row r="8" spans="2:16">
      <c r="B8" s="57">
        <v>2012</v>
      </c>
      <c r="C8" s="57"/>
      <c r="D8" s="65">
        <v>890.96203422829547</v>
      </c>
      <c r="E8" s="65">
        <v>955.4104056196536</v>
      </c>
      <c r="F8" s="65">
        <v>603.86982572137697</v>
      </c>
      <c r="G8" s="65">
        <v>365.30420992649925</v>
      </c>
      <c r="H8" s="65">
        <v>488.24254826560002</v>
      </c>
      <c r="I8" s="65">
        <v>836.26568757017981</v>
      </c>
      <c r="K8" s="40"/>
      <c r="L8" s="40"/>
      <c r="M8" s="40"/>
      <c r="N8" s="40"/>
      <c r="O8" s="40"/>
      <c r="P8" s="40"/>
    </row>
    <row r="9" spans="2:16">
      <c r="B9" s="57">
        <v>2013</v>
      </c>
      <c r="C9" s="57"/>
      <c r="D9" s="65">
        <v>910.3720826990276</v>
      </c>
      <c r="E9" s="65">
        <v>987.48063579495374</v>
      </c>
      <c r="F9" s="65">
        <v>619.75687378538237</v>
      </c>
      <c r="G9" s="65">
        <v>369.68166364562711</v>
      </c>
      <c r="H9" s="65">
        <v>503.82679781334627</v>
      </c>
      <c r="I9" s="65">
        <v>862.0005649572704</v>
      </c>
      <c r="K9" s="40"/>
      <c r="L9" s="40"/>
      <c r="M9" s="40"/>
      <c r="N9" s="40"/>
      <c r="O9" s="40"/>
      <c r="P9" s="40"/>
    </row>
    <row r="10" spans="2:16">
      <c r="B10" s="57">
        <v>2014</v>
      </c>
      <c r="C10" s="57"/>
      <c r="D10" s="65">
        <v>918.29211711246444</v>
      </c>
      <c r="E10" s="65">
        <v>1007.6883898661677</v>
      </c>
      <c r="F10" s="65">
        <v>626.11859428726598</v>
      </c>
      <c r="G10" s="65">
        <v>368.0060296391639</v>
      </c>
      <c r="H10" s="65">
        <v>510.91438177257129</v>
      </c>
      <c r="I10" s="65">
        <v>876.52859760097738</v>
      </c>
      <c r="K10" s="40"/>
      <c r="L10" s="40"/>
      <c r="M10" s="40"/>
      <c r="N10" s="40"/>
      <c r="O10" s="40"/>
      <c r="P10" s="40"/>
    </row>
    <row r="11" spans="2:16">
      <c r="B11" s="57">
        <v>2015</v>
      </c>
      <c r="C11" s="57"/>
      <c r="D11" s="65">
        <v>925.16460204597911</v>
      </c>
      <c r="E11" s="65">
        <v>1029.5348624662738</v>
      </c>
      <c r="F11" s="65">
        <v>632.73647553638693</v>
      </c>
      <c r="G11" s="65">
        <v>371.93226340494067</v>
      </c>
      <c r="H11" s="65">
        <v>520.60231470894644</v>
      </c>
      <c r="I11" s="65">
        <v>893.13122980420644</v>
      </c>
      <c r="K11" s="40"/>
      <c r="L11" s="40"/>
      <c r="M11" s="40"/>
      <c r="N11" s="40"/>
      <c r="O11" s="40"/>
      <c r="P11" s="40"/>
    </row>
    <row r="12" spans="2:16">
      <c r="B12" s="57">
        <v>2016</v>
      </c>
      <c r="C12" s="57"/>
      <c r="D12" s="73">
        <v>931.64910253017274</v>
      </c>
      <c r="E12" s="73">
        <v>1050.8237921202408</v>
      </c>
      <c r="F12" s="73">
        <v>640.89177371057519</v>
      </c>
      <c r="G12" s="73">
        <v>376.42090629243734</v>
      </c>
      <c r="H12" s="73">
        <v>528.63899788950926</v>
      </c>
      <c r="I12" s="65">
        <v>910.2438056302824</v>
      </c>
      <c r="K12" s="40"/>
      <c r="L12" s="40"/>
      <c r="M12" s="40"/>
      <c r="N12" s="40"/>
      <c r="O12" s="40"/>
      <c r="P12" s="40"/>
    </row>
    <row r="13" spans="2:16">
      <c r="B13" s="57">
        <v>2017</v>
      </c>
      <c r="C13" s="57"/>
      <c r="D13" s="65">
        <v>937.13550373947908</v>
      </c>
      <c r="E13" s="65">
        <v>1071.0073356712587</v>
      </c>
      <c r="F13" s="65">
        <v>649.19055643534398</v>
      </c>
      <c r="G13" s="65">
        <v>381.05815181742025</v>
      </c>
      <c r="H13" s="65">
        <v>538.40100572204483</v>
      </c>
      <c r="I13" s="65">
        <v>926.86713257362715</v>
      </c>
      <c r="K13" s="40"/>
      <c r="L13" s="40"/>
      <c r="M13" s="40"/>
      <c r="N13" s="40"/>
      <c r="O13" s="40"/>
      <c r="P13" s="40"/>
    </row>
    <row r="14" spans="2:16">
      <c r="B14" s="57">
        <v>2018</v>
      </c>
      <c r="C14" s="57"/>
      <c r="D14" s="65">
        <v>953.92125812729375</v>
      </c>
      <c r="E14" s="65">
        <v>1107.4871268066829</v>
      </c>
      <c r="F14" s="65">
        <v>680.95871055427142</v>
      </c>
      <c r="G14" s="65">
        <v>393.40111817886367</v>
      </c>
      <c r="H14" s="65">
        <v>558.41336534140623</v>
      </c>
      <c r="I14" s="65">
        <v>960.98128601384064</v>
      </c>
      <c r="K14" s="40"/>
      <c r="L14" s="40"/>
      <c r="M14" s="40"/>
      <c r="N14" s="40"/>
      <c r="O14" s="40"/>
      <c r="P14" s="40"/>
    </row>
    <row r="15" spans="2:16">
      <c r="B15" s="57">
        <v>2019</v>
      </c>
      <c r="C15" s="57"/>
      <c r="D15" s="65">
        <v>978.40342140358734</v>
      </c>
      <c r="E15" s="65">
        <v>1143.5510504863109</v>
      </c>
      <c r="F15" s="65">
        <v>714.976103465964</v>
      </c>
      <c r="G15" s="65">
        <v>405.54418228434622</v>
      </c>
      <c r="H15" s="65">
        <v>579.25481068681074</v>
      </c>
      <c r="I15" s="65">
        <v>995.75784980562355</v>
      </c>
      <c r="K15" s="40"/>
      <c r="L15" s="40"/>
      <c r="M15" s="40"/>
      <c r="N15" s="40"/>
      <c r="O15" s="40"/>
      <c r="P15" s="40"/>
    </row>
    <row r="16" spans="2:16">
      <c r="B16" s="57">
        <v>2020</v>
      </c>
      <c r="C16" s="57"/>
      <c r="D16" s="65">
        <v>985.15566222335588</v>
      </c>
      <c r="E16" s="65">
        <v>1170.2585354922246</v>
      </c>
      <c r="F16" s="65">
        <v>729.61853284131189</v>
      </c>
      <c r="G16" s="65">
        <v>412.00746765522553</v>
      </c>
      <c r="H16" s="65">
        <v>594.58594023052615</v>
      </c>
      <c r="I16" s="65">
        <v>1017.9672205936176</v>
      </c>
      <c r="K16" s="40"/>
      <c r="L16" s="40"/>
      <c r="M16" s="40"/>
      <c r="N16" s="40"/>
      <c r="O16" s="40"/>
      <c r="P16" s="40"/>
    </row>
    <row r="17" spans="2:16">
      <c r="B17" s="57"/>
      <c r="C17" s="57"/>
      <c r="D17" s="65"/>
      <c r="E17" s="65"/>
      <c r="F17" s="65"/>
      <c r="G17" s="65"/>
      <c r="H17" s="65"/>
      <c r="I17" s="65"/>
      <c r="K17" s="40"/>
      <c r="L17" s="40"/>
      <c r="M17" s="40"/>
      <c r="N17" s="40"/>
      <c r="O17" s="40"/>
      <c r="P17" s="40"/>
    </row>
    <row r="18" spans="2:16">
      <c r="B18" s="57">
        <v>2021</v>
      </c>
      <c r="C18" s="57" t="s">
        <v>120</v>
      </c>
      <c r="D18" s="65">
        <v>993.72647117077372</v>
      </c>
      <c r="E18" s="65">
        <v>1182.0684509014122</v>
      </c>
      <c r="F18" s="65">
        <v>736.65216017515888</v>
      </c>
      <c r="G18" s="65">
        <v>415.97365490198399</v>
      </c>
      <c r="H18" s="65">
        <v>600.73789839249184</v>
      </c>
      <c r="I18" s="65">
        <v>1028.1897146127192</v>
      </c>
      <c r="K18" s="40"/>
      <c r="L18" s="40"/>
      <c r="M18" s="40"/>
      <c r="N18" s="40"/>
      <c r="O18" s="40"/>
      <c r="P18" s="40"/>
    </row>
    <row r="19" spans="2:16">
      <c r="B19" s="57"/>
      <c r="C19" s="57" t="s">
        <v>121</v>
      </c>
      <c r="D19" s="65">
        <v>993.67523180989792</v>
      </c>
      <c r="E19" s="65">
        <v>1184.2604565223451</v>
      </c>
      <c r="F19" s="65">
        <v>737.55649119785789</v>
      </c>
      <c r="G19" s="65">
        <v>415.99700727299506</v>
      </c>
      <c r="H19" s="65">
        <v>601.65460250558863</v>
      </c>
      <c r="I19" s="65">
        <v>1029.9034460628618</v>
      </c>
      <c r="K19" s="40"/>
      <c r="L19" s="40"/>
      <c r="M19" s="40"/>
      <c r="N19" s="40"/>
      <c r="O19" s="40"/>
      <c r="P19" s="40"/>
    </row>
    <row r="20" spans="2:16">
      <c r="B20" s="57"/>
      <c r="C20" s="57" t="s">
        <v>122</v>
      </c>
      <c r="D20" s="65">
        <v>993.73607423373858</v>
      </c>
      <c r="E20" s="65">
        <v>1185.8083156682701</v>
      </c>
      <c r="F20" s="65">
        <v>738.21968401224296</v>
      </c>
      <c r="G20" s="65">
        <v>415.99078841543201</v>
      </c>
      <c r="H20" s="65">
        <v>602.21199150378391</v>
      </c>
      <c r="I20" s="65">
        <v>1030.9564719764026</v>
      </c>
      <c r="K20" s="40"/>
      <c r="L20" s="40"/>
      <c r="M20" s="40"/>
      <c r="N20" s="40"/>
      <c r="O20" s="40"/>
      <c r="P20" s="40"/>
    </row>
    <row r="21" spans="2:16">
      <c r="B21" s="57"/>
      <c r="C21" s="57" t="s">
        <v>123</v>
      </c>
      <c r="D21" s="65">
        <v>993.73373694177894</v>
      </c>
      <c r="E21" s="65">
        <v>1186.8689173227967</v>
      </c>
      <c r="F21" s="65">
        <v>738.66083820080462</v>
      </c>
      <c r="G21" s="65">
        <v>416.25477938588193</v>
      </c>
      <c r="H21" s="65">
        <v>602.20255135560262</v>
      </c>
      <c r="I21" s="65">
        <v>1031.6166430727237</v>
      </c>
      <c r="K21" s="40"/>
      <c r="L21" s="40"/>
      <c r="M21" s="40"/>
      <c r="N21" s="40"/>
      <c r="O21" s="40"/>
      <c r="P21" s="40"/>
    </row>
    <row r="22" spans="2:16">
      <c r="B22" s="57"/>
      <c r="C22" s="57" t="s">
        <v>124</v>
      </c>
      <c r="D22" s="65">
        <v>993.82810611766934</v>
      </c>
      <c r="E22" s="65">
        <v>1187.7970633213895</v>
      </c>
      <c r="F22" s="65">
        <v>739.19443744306477</v>
      </c>
      <c r="G22" s="65">
        <v>416.48996583256724</v>
      </c>
      <c r="H22" s="65">
        <v>602.7327053909346</v>
      </c>
      <c r="I22" s="65">
        <v>1032.3320407020449</v>
      </c>
      <c r="K22" s="40"/>
      <c r="L22" s="40"/>
      <c r="M22" s="40"/>
      <c r="N22" s="40"/>
      <c r="O22" s="40"/>
      <c r="P22" s="40"/>
    </row>
    <row r="23" spans="2:16">
      <c r="B23" s="57"/>
      <c r="C23" s="57" t="s">
        <v>125</v>
      </c>
      <c r="D23" s="65">
        <v>993.79970389996595</v>
      </c>
      <c r="E23" s="65">
        <v>1188.7390404971743</v>
      </c>
      <c r="F23" s="65">
        <v>739.66195210629724</v>
      </c>
      <c r="G23" s="65">
        <v>416.6561221823693</v>
      </c>
      <c r="H23" s="65">
        <v>602.46228433845431</v>
      </c>
      <c r="I23" s="65">
        <v>1033.034487856283</v>
      </c>
      <c r="K23" s="40"/>
      <c r="L23" s="40"/>
      <c r="M23" s="40"/>
      <c r="N23" s="40"/>
      <c r="O23" s="40"/>
      <c r="P23" s="40"/>
    </row>
    <row r="24" spans="2:16">
      <c r="B24" s="57"/>
      <c r="C24" s="57" t="s">
        <v>126</v>
      </c>
      <c r="D24" s="65">
        <v>993.97646256215296</v>
      </c>
      <c r="E24" s="65">
        <v>1189.7354692751421</v>
      </c>
      <c r="F24" s="65">
        <v>740.19020497902545</v>
      </c>
      <c r="G24" s="65">
        <v>416.85512433643089</v>
      </c>
      <c r="H24" s="65">
        <v>603.25121632727587</v>
      </c>
      <c r="I24" s="65">
        <v>1033.8605698817189</v>
      </c>
      <c r="K24" s="40"/>
      <c r="L24" s="40"/>
      <c r="M24" s="40"/>
      <c r="N24" s="40"/>
      <c r="O24" s="40"/>
      <c r="P24" s="40"/>
    </row>
    <row r="25" spans="2:16">
      <c r="B25" s="57"/>
      <c r="C25" s="57" t="s">
        <v>127</v>
      </c>
      <c r="D25" s="65">
        <v>994.28796803561897</v>
      </c>
      <c r="E25" s="65">
        <v>1192.2624873456782</v>
      </c>
      <c r="F25" s="65">
        <v>741.34815972965509</v>
      </c>
      <c r="G25" s="65">
        <v>417.73347686041495</v>
      </c>
      <c r="H25" s="65">
        <v>603.80448932683987</v>
      </c>
      <c r="I25" s="65">
        <v>1035.9780923974629</v>
      </c>
      <c r="K25" s="40"/>
      <c r="L25" s="40"/>
      <c r="M25" s="40"/>
      <c r="N25" s="40"/>
      <c r="O25" s="40"/>
      <c r="P25" s="40"/>
    </row>
    <row r="26" spans="2:16">
      <c r="B26" s="57"/>
      <c r="C26" s="57" t="s">
        <v>128</v>
      </c>
      <c r="D26" s="65">
        <v>994.02118047447459</v>
      </c>
      <c r="E26" s="65">
        <v>1193.0800292821443</v>
      </c>
      <c r="F26" s="65">
        <v>741.63056491604948</v>
      </c>
      <c r="G26" s="65">
        <v>417.81310192988462</v>
      </c>
      <c r="H26" s="65">
        <v>603.95786792581328</v>
      </c>
      <c r="I26" s="65">
        <v>1036.6917270132503</v>
      </c>
      <c r="K26" s="40"/>
      <c r="L26" s="40"/>
      <c r="M26" s="40"/>
      <c r="N26" s="40"/>
      <c r="O26" s="40"/>
      <c r="P26" s="40"/>
    </row>
    <row r="27" spans="2:16">
      <c r="B27" s="57"/>
      <c r="C27" s="57" t="s">
        <v>129</v>
      </c>
      <c r="D27" s="65">
        <v>994.16471877130516</v>
      </c>
      <c r="E27" s="65">
        <v>1193.814802532461</v>
      </c>
      <c r="F27" s="65">
        <v>741.92899450699224</v>
      </c>
      <c r="G27" s="65">
        <v>418.10593455288841</v>
      </c>
      <c r="H27" s="65">
        <v>604.50254158923008</v>
      </c>
      <c r="I27" s="65">
        <v>1037.4769274165515</v>
      </c>
      <c r="K27" s="40"/>
      <c r="L27" s="40"/>
      <c r="M27" s="40"/>
      <c r="N27" s="40"/>
      <c r="O27" s="40"/>
      <c r="P27" s="40"/>
    </row>
    <row r="28" spans="2:16">
      <c r="B28" s="57"/>
      <c r="C28" s="57" t="s">
        <v>130</v>
      </c>
      <c r="D28" s="65">
        <v>994.10648251178611</v>
      </c>
      <c r="E28" s="65">
        <v>1194.9449809462972</v>
      </c>
      <c r="F28" s="65">
        <v>742.3504552395184</v>
      </c>
      <c r="G28" s="65">
        <v>418.38420655886665</v>
      </c>
      <c r="H28" s="65">
        <v>604.93235467288696</v>
      </c>
      <c r="I28" s="65">
        <v>1038.4932636007482</v>
      </c>
      <c r="K28" s="40"/>
      <c r="L28" s="40"/>
      <c r="M28" s="40"/>
      <c r="N28" s="40"/>
      <c r="O28" s="40"/>
      <c r="P28" s="40"/>
    </row>
    <row r="29" spans="2:16">
      <c r="B29" s="57"/>
      <c r="C29" s="57" t="s">
        <v>131</v>
      </c>
      <c r="D29" s="65">
        <v>994.49352041913289</v>
      </c>
      <c r="E29" s="65">
        <v>1196.1689407339413</v>
      </c>
      <c r="F29" s="65">
        <v>743.0298793976076</v>
      </c>
      <c r="G29" s="65">
        <v>418.39681200287475</v>
      </c>
      <c r="H29" s="65">
        <v>605.74427593838902</v>
      </c>
      <c r="I29" s="65">
        <v>1039.5407091120405</v>
      </c>
      <c r="K29" s="40"/>
      <c r="L29" s="40"/>
      <c r="M29" s="40"/>
      <c r="N29" s="40"/>
      <c r="O29" s="40"/>
      <c r="P29" s="40"/>
    </row>
    <row r="30" spans="2:16">
      <c r="B30" s="57">
        <v>2022</v>
      </c>
      <c r="C30" s="57" t="s">
        <v>120</v>
      </c>
      <c r="D30" s="65">
        <v>1034.5387734085764</v>
      </c>
      <c r="E30" s="65">
        <v>1245.89709907786</v>
      </c>
      <c r="F30" s="65">
        <v>774.25833880903542</v>
      </c>
      <c r="G30" s="65">
        <v>436.60655564895768</v>
      </c>
      <c r="H30" s="65">
        <v>632.01411734152407</v>
      </c>
      <c r="I30" s="65">
        <v>1082.9811481063728</v>
      </c>
      <c r="K30" s="40"/>
      <c r="L30" s="40"/>
      <c r="M30" s="40"/>
      <c r="N30" s="40"/>
      <c r="O30" s="40"/>
      <c r="P30" s="40"/>
    </row>
    <row r="31" spans="2:16">
      <c r="B31" s="57"/>
      <c r="C31" s="57" t="s">
        <v>121</v>
      </c>
      <c r="D31" s="65">
        <v>1034.3143371824985</v>
      </c>
      <c r="E31" s="65">
        <v>1248.3639538219993</v>
      </c>
      <c r="F31" s="65">
        <v>775.28690134092778</v>
      </c>
      <c r="G31" s="65">
        <v>436.73075335161542</v>
      </c>
      <c r="H31" s="65">
        <v>633.33577292715017</v>
      </c>
      <c r="I31" s="65">
        <v>1085.0698188245644</v>
      </c>
      <c r="K31" s="40"/>
      <c r="L31" s="40"/>
      <c r="M31" s="40"/>
      <c r="N31" s="40"/>
      <c r="O31" s="40"/>
      <c r="P31" s="40"/>
    </row>
    <row r="32" spans="2:16">
      <c r="B32" s="57"/>
      <c r="C32" s="61" t="s">
        <v>122</v>
      </c>
      <c r="D32" s="69">
        <v>1034.57</v>
      </c>
      <c r="E32" s="69">
        <v>1250.3699999999999</v>
      </c>
      <c r="F32" s="69">
        <v>776</v>
      </c>
      <c r="G32" s="69">
        <v>436.93</v>
      </c>
      <c r="H32" s="69">
        <v>633.75</v>
      </c>
      <c r="I32" s="69">
        <v>1086.52</v>
      </c>
      <c r="K32" s="40"/>
      <c r="L32" s="40"/>
      <c r="M32" s="40"/>
      <c r="N32" s="40"/>
      <c r="O32" s="40"/>
      <c r="P32" s="40"/>
    </row>
    <row r="33" spans="2:42">
      <c r="B33" s="57"/>
      <c r="C33" s="57" t="s">
        <v>123</v>
      </c>
      <c r="D33" s="65"/>
      <c r="E33" s="65"/>
      <c r="F33" s="65"/>
      <c r="G33" s="65"/>
      <c r="H33" s="65"/>
      <c r="I33" s="65"/>
      <c r="K33" s="40"/>
      <c r="L33" s="40"/>
      <c r="M33" s="40"/>
      <c r="N33" s="40"/>
      <c r="O33" s="40"/>
      <c r="P33" s="40"/>
    </row>
    <row r="34" spans="2:42">
      <c r="B34" s="57"/>
      <c r="C34" s="57" t="s">
        <v>124</v>
      </c>
      <c r="D34" s="65"/>
      <c r="E34" s="65"/>
      <c r="F34" s="65"/>
      <c r="G34" s="65"/>
      <c r="H34" s="65"/>
      <c r="I34" s="65"/>
      <c r="K34" s="40"/>
      <c r="L34" s="40"/>
      <c r="M34" s="40"/>
      <c r="N34" s="40"/>
      <c r="O34" s="40"/>
      <c r="P34" s="40"/>
    </row>
    <row r="35" spans="2:42">
      <c r="B35" s="57"/>
      <c r="C35" s="57" t="s">
        <v>125</v>
      </c>
      <c r="D35" s="65"/>
      <c r="E35" s="65"/>
      <c r="F35" s="65"/>
      <c r="G35" s="65"/>
      <c r="H35" s="65"/>
      <c r="I35" s="65"/>
      <c r="K35" s="40"/>
      <c r="L35" s="40"/>
      <c r="M35" s="40"/>
      <c r="N35" s="40"/>
      <c r="O35" s="40"/>
      <c r="P35" s="40"/>
    </row>
    <row r="36" spans="2:42">
      <c r="B36" s="57"/>
      <c r="C36" s="57" t="s">
        <v>126</v>
      </c>
      <c r="D36" s="65"/>
      <c r="E36" s="65"/>
      <c r="F36" s="65"/>
      <c r="G36" s="65"/>
      <c r="H36" s="65"/>
      <c r="I36" s="65"/>
      <c r="K36" s="40"/>
      <c r="L36" s="40"/>
      <c r="M36" s="40"/>
      <c r="N36" s="40"/>
      <c r="O36" s="40"/>
      <c r="P36" s="40"/>
    </row>
    <row r="37" spans="2:42">
      <c r="B37" s="57"/>
      <c r="C37" s="57" t="s">
        <v>127</v>
      </c>
      <c r="D37" s="65"/>
      <c r="E37" s="65"/>
      <c r="F37" s="65"/>
      <c r="G37" s="65"/>
      <c r="H37" s="65"/>
      <c r="I37" s="65"/>
      <c r="K37" s="40"/>
      <c r="L37" s="40"/>
      <c r="M37" s="40"/>
      <c r="N37" s="40"/>
      <c r="O37" s="40"/>
      <c r="P37" s="40"/>
    </row>
    <row r="38" spans="2:42">
      <c r="B38" s="57"/>
      <c r="C38" s="57" t="s">
        <v>128</v>
      </c>
      <c r="D38" s="65"/>
      <c r="E38" s="65"/>
      <c r="F38" s="65"/>
      <c r="G38" s="65"/>
      <c r="H38" s="65"/>
      <c r="I38" s="65"/>
      <c r="K38" s="40"/>
      <c r="L38" s="40"/>
      <c r="M38" s="40"/>
      <c r="N38" s="40"/>
      <c r="O38" s="40"/>
      <c r="P38" s="40"/>
    </row>
    <row r="39" spans="2:42">
      <c r="B39" s="57"/>
      <c r="C39" s="57" t="s">
        <v>129</v>
      </c>
      <c r="D39" s="65"/>
      <c r="E39" s="65"/>
      <c r="F39" s="65"/>
      <c r="G39" s="65"/>
      <c r="H39" s="65"/>
      <c r="I39" s="65"/>
      <c r="K39" s="40"/>
      <c r="L39" s="40"/>
      <c r="M39" s="40"/>
      <c r="N39" s="40"/>
      <c r="O39" s="40"/>
      <c r="P39" s="40"/>
    </row>
    <row r="40" spans="2:42">
      <c r="B40" s="64"/>
      <c r="C40" s="57" t="s">
        <v>130</v>
      </c>
      <c r="D40" s="65"/>
      <c r="E40" s="65"/>
      <c r="F40" s="65"/>
      <c r="G40" s="65"/>
      <c r="H40" s="65"/>
      <c r="I40" s="65"/>
      <c r="K40" s="40"/>
      <c r="L40" s="40"/>
      <c r="M40" s="40"/>
      <c r="N40" s="40"/>
      <c r="O40" s="40"/>
      <c r="P40" s="40"/>
    </row>
    <row r="41" spans="2:42">
      <c r="B41" s="64"/>
      <c r="C41" s="57" t="s">
        <v>131</v>
      </c>
      <c r="D41" s="65"/>
      <c r="E41" s="65"/>
      <c r="F41" s="65"/>
      <c r="G41" s="65"/>
      <c r="H41" s="65"/>
      <c r="I41" s="65"/>
      <c r="K41" s="40"/>
      <c r="L41" s="279"/>
      <c r="M41" s="279"/>
      <c r="N41" s="279"/>
      <c r="O41" s="279"/>
      <c r="P41" s="279"/>
      <c r="Q41" s="279"/>
    </row>
    <row r="42" spans="2:42">
      <c r="B42" s="64"/>
      <c r="C42" s="57"/>
      <c r="D42" s="71"/>
      <c r="E42" s="71"/>
      <c r="F42" s="71"/>
      <c r="G42" s="71"/>
      <c r="H42" s="71"/>
      <c r="I42" s="71"/>
      <c r="K42" s="40"/>
      <c r="L42" s="40"/>
      <c r="M42" s="40"/>
      <c r="N42" s="40"/>
      <c r="O42" s="40"/>
      <c r="P42" s="40"/>
    </row>
    <row r="43" spans="2:42">
      <c r="B43" s="57"/>
      <c r="C43" s="57"/>
      <c r="D43" s="69" t="s">
        <v>133</v>
      </c>
      <c r="E43" s="65"/>
      <c r="F43" s="65"/>
      <c r="G43" s="65"/>
      <c r="H43" s="65"/>
      <c r="I43" s="65"/>
      <c r="K43" s="40"/>
      <c r="L43" s="40"/>
      <c r="M43" s="40"/>
      <c r="N43" s="40"/>
      <c r="O43" s="40"/>
      <c r="P43" s="40"/>
    </row>
    <row r="44" spans="2:42">
      <c r="B44" s="57">
        <v>2010</v>
      </c>
      <c r="C44" s="57"/>
      <c r="D44" s="65">
        <v>2.1742639544057196</v>
      </c>
      <c r="E44" s="65">
        <v>3.5854194921367322</v>
      </c>
      <c r="F44" s="65">
        <v>3.2084438878145383</v>
      </c>
      <c r="G44" s="65">
        <v>2.8985024455060904</v>
      </c>
      <c r="H44" s="65">
        <v>2.8228685702079925</v>
      </c>
      <c r="I44" s="65">
        <v>3.4175092207132662</v>
      </c>
      <c r="K44" s="40"/>
      <c r="L44" s="40"/>
      <c r="M44" s="40"/>
      <c r="N44" s="40"/>
      <c r="O44" s="40"/>
      <c r="P44" s="40"/>
    </row>
    <row r="45" spans="2:42">
      <c r="B45" s="57">
        <v>2011</v>
      </c>
      <c r="C45" s="57"/>
      <c r="D45" s="65">
        <v>2.2479446059370467</v>
      </c>
      <c r="E45" s="65">
        <v>3.4387158957957631</v>
      </c>
      <c r="F45" s="65">
        <v>2.541844004498639</v>
      </c>
      <c r="G45" s="65">
        <v>2.636166722126454</v>
      </c>
      <c r="H45" s="65">
        <v>2.5075464158243799</v>
      </c>
      <c r="I45" s="65">
        <v>3.1842859878493002</v>
      </c>
      <c r="K45" s="40"/>
      <c r="L45" s="40"/>
      <c r="M45" s="40"/>
      <c r="N45" s="40"/>
      <c r="O45" s="40"/>
      <c r="P45" s="40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:42">
      <c r="B46" s="57">
        <v>2012</v>
      </c>
      <c r="C46" s="57"/>
      <c r="D46" s="66">
        <v>2.0332525532994916</v>
      </c>
      <c r="E46" s="66">
        <v>3.5042459164357442</v>
      </c>
      <c r="F46" s="66">
        <v>2.5728324726469909</v>
      </c>
      <c r="G46" s="66">
        <v>1.3766870777958573</v>
      </c>
      <c r="H46" s="66">
        <v>3.0746674592396994</v>
      </c>
      <c r="I46" s="66">
        <v>3.1339970747441104</v>
      </c>
      <c r="K46" s="40"/>
      <c r="L46" s="40"/>
      <c r="M46" s="40"/>
      <c r="N46" s="40"/>
      <c r="O46" s="40"/>
      <c r="P46" s="40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:42">
      <c r="B47" s="57">
        <v>2013</v>
      </c>
      <c r="C47" s="57"/>
      <c r="D47" s="65">
        <v>2.1785494471202815</v>
      </c>
      <c r="E47" s="65">
        <v>3.3566967647270074</v>
      </c>
      <c r="F47" s="65">
        <v>2.6308729774710882</v>
      </c>
      <c r="G47" s="65">
        <v>1.1983036603954389</v>
      </c>
      <c r="H47" s="65">
        <v>3.1919073016283939</v>
      </c>
      <c r="I47" s="65">
        <v>3.0773566068296843</v>
      </c>
      <c r="K47" s="40"/>
      <c r="L47" s="40"/>
      <c r="M47" s="40"/>
      <c r="N47" s="40"/>
      <c r="O47" s="40"/>
      <c r="P47" s="40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:42">
      <c r="B48" s="57">
        <v>2014</v>
      </c>
      <c r="C48" s="57"/>
      <c r="D48" s="65">
        <v>0.86997773371475517</v>
      </c>
      <c r="E48" s="65">
        <v>2.0463949710716189</v>
      </c>
      <c r="F48" s="65">
        <v>1.0264864773547711</v>
      </c>
      <c r="G48" s="65">
        <v>-0.45326402990586434</v>
      </c>
      <c r="H48" s="65">
        <v>1.4067500954664913</v>
      </c>
      <c r="I48" s="65">
        <v>1.6853855129929318</v>
      </c>
      <c r="K48" s="40"/>
      <c r="L48" s="40"/>
      <c r="M48" s="40"/>
      <c r="N48" s="40"/>
      <c r="O48" s="40"/>
      <c r="P48" s="40"/>
    </row>
    <row r="49" spans="2:16">
      <c r="B49" s="57">
        <v>2015</v>
      </c>
      <c r="C49" s="57"/>
      <c r="D49" s="65">
        <v>0.74839855482207174</v>
      </c>
      <c r="E49" s="65">
        <v>2.1679789922961712</v>
      </c>
      <c r="F49" s="65">
        <v>1.0569692881672532</v>
      </c>
      <c r="G49" s="65">
        <v>1.0668938684582185</v>
      </c>
      <c r="H49" s="65">
        <v>1.8961949950916823</v>
      </c>
      <c r="I49" s="65">
        <v>1.8941346863832864</v>
      </c>
      <c r="K49" s="40"/>
      <c r="L49" s="40"/>
      <c r="M49" s="40"/>
      <c r="N49" s="40"/>
      <c r="O49" s="40"/>
      <c r="P49" s="40"/>
    </row>
    <row r="50" spans="2:16">
      <c r="B50" s="57">
        <v>2016</v>
      </c>
      <c r="C50" s="57"/>
      <c r="D50" s="65">
        <v>0.70090235508939447</v>
      </c>
      <c r="E50" s="65">
        <v>2.0678201807531771</v>
      </c>
      <c r="F50" s="65">
        <v>1.2888933212321652</v>
      </c>
      <c r="G50" s="65">
        <v>1.2068441835092036</v>
      </c>
      <c r="H50" s="65">
        <v>1.5437279000681814</v>
      </c>
      <c r="I50" s="65">
        <v>1.9160203176220136</v>
      </c>
      <c r="K50" s="40"/>
      <c r="L50" s="40"/>
      <c r="M50" s="40"/>
      <c r="N50" s="40"/>
      <c r="O50" s="40"/>
      <c r="P50" s="40"/>
    </row>
    <row r="51" spans="2:16">
      <c r="B51" s="57">
        <v>2017</v>
      </c>
      <c r="C51" s="57"/>
      <c r="D51" s="65">
        <v>0.58889137491855426</v>
      </c>
      <c r="E51" s="65">
        <v>1.9207353033274588</v>
      </c>
      <c r="F51" s="65">
        <v>1.2948805188622181</v>
      </c>
      <c r="G51" s="65">
        <v>1.231930917614954</v>
      </c>
      <c r="H51" s="65">
        <v>1.8466302848462846</v>
      </c>
      <c r="I51" s="65">
        <v>1.8262499388099984</v>
      </c>
      <c r="K51" s="40"/>
      <c r="L51" s="40"/>
      <c r="M51" s="40"/>
      <c r="N51" s="40"/>
      <c r="O51" s="40"/>
      <c r="P51" s="40"/>
    </row>
    <row r="52" spans="2:16">
      <c r="B52" s="57">
        <v>2018</v>
      </c>
      <c r="C52" s="57"/>
      <c r="D52" s="65">
        <v>1.7911768704562014</v>
      </c>
      <c r="E52" s="65">
        <v>3.4061196333973198</v>
      </c>
      <c r="F52" s="65">
        <v>4.8935021934644274</v>
      </c>
      <c r="G52" s="65">
        <v>3.2391293304118607</v>
      </c>
      <c r="H52" s="65">
        <v>3.7169989295475103</v>
      </c>
      <c r="I52" s="65">
        <v>3.6805872429081399</v>
      </c>
      <c r="K52" s="40"/>
      <c r="L52" s="40"/>
      <c r="M52" s="40"/>
      <c r="N52" s="40"/>
      <c r="O52" s="40"/>
      <c r="P52" s="40"/>
    </row>
    <row r="53" spans="2:16">
      <c r="B53" s="57">
        <v>2019</v>
      </c>
      <c r="C53" s="57"/>
      <c r="D53" s="65">
        <v>2.5664763278633762</v>
      </c>
      <c r="E53" s="65">
        <v>3.2563740748494663</v>
      </c>
      <c r="F53" s="65">
        <v>4.995514762415465</v>
      </c>
      <c r="G53" s="65">
        <v>3.0866877454988728</v>
      </c>
      <c r="H53" s="65">
        <v>3.7322611955504126</v>
      </c>
      <c r="I53" s="65">
        <v>3.6188596279576268</v>
      </c>
      <c r="K53" s="40"/>
      <c r="L53" s="40"/>
      <c r="M53" s="40"/>
      <c r="N53" s="40"/>
      <c r="O53" s="40"/>
      <c r="P53" s="40"/>
    </row>
    <row r="54" spans="2:16">
      <c r="B54" s="57">
        <v>2020</v>
      </c>
      <c r="C54" s="57"/>
      <c r="D54" s="65">
        <v>0.69012849628857786</v>
      </c>
      <c r="E54" s="65">
        <v>2.3354869023602731</v>
      </c>
      <c r="F54" s="65">
        <v>2.0479606667086703</v>
      </c>
      <c r="G54" s="65">
        <v>1.5937314978782924</v>
      </c>
      <c r="H54" s="65">
        <v>2.6466986999275077</v>
      </c>
      <c r="I54" s="65">
        <v>2.2303987653552682</v>
      </c>
      <c r="K54" s="40"/>
      <c r="L54" s="40"/>
      <c r="M54" s="40"/>
      <c r="N54" s="40"/>
      <c r="O54" s="40"/>
      <c r="P54" s="40"/>
    </row>
    <row r="55" spans="2:16">
      <c r="B55" s="74"/>
      <c r="C55" s="57"/>
      <c r="D55" s="65"/>
      <c r="E55" s="65"/>
      <c r="F55" s="65"/>
      <c r="G55" s="65"/>
      <c r="H55" s="65"/>
      <c r="I55" s="65"/>
      <c r="K55" s="40"/>
      <c r="L55" s="40"/>
      <c r="M55" s="40"/>
      <c r="N55" s="40"/>
      <c r="O55" s="40"/>
      <c r="P55" s="40"/>
    </row>
    <row r="56" spans="2:16">
      <c r="B56" s="74">
        <v>2021</v>
      </c>
      <c r="C56" s="57" t="s">
        <v>120</v>
      </c>
      <c r="D56" s="65">
        <v>1.5871386348657035</v>
      </c>
      <c r="E56" s="65">
        <v>3.2729061384266345</v>
      </c>
      <c r="F56" s="65">
        <v>2.9642212323262696</v>
      </c>
      <c r="G56" s="65">
        <v>2.4700640029513998</v>
      </c>
      <c r="H56" s="65">
        <v>3.5890183497999661</v>
      </c>
      <c r="I56" s="65">
        <v>3.156041624225292</v>
      </c>
      <c r="K56" s="40"/>
      <c r="L56" s="40"/>
      <c r="M56" s="40"/>
      <c r="N56" s="40"/>
      <c r="O56" s="40"/>
      <c r="P56" s="40"/>
    </row>
    <row r="57" spans="2:16">
      <c r="B57" s="74"/>
      <c r="C57" s="57" t="s">
        <v>121</v>
      </c>
      <c r="D57" s="65">
        <v>0.74745967339981956</v>
      </c>
      <c r="E57" s="65">
        <v>2.4216200522145126</v>
      </c>
      <c r="F57" s="65">
        <v>2.0633202896720659</v>
      </c>
      <c r="G57" s="65">
        <v>1.5540665094710082</v>
      </c>
      <c r="H57" s="65">
        <v>2.6667976053194931</v>
      </c>
      <c r="I57" s="65">
        <v>2.2895810612577838</v>
      </c>
      <c r="K57" s="40"/>
      <c r="L57" s="40"/>
      <c r="M57" s="40"/>
      <c r="N57" s="40"/>
      <c r="O57" s="40"/>
      <c r="P57" s="40"/>
    </row>
    <row r="58" spans="2:16">
      <c r="B58" s="74"/>
      <c r="C58" s="57" t="s">
        <v>122</v>
      </c>
      <c r="D58" s="65">
        <v>0.73785009448317229</v>
      </c>
      <c r="E58" s="65">
        <v>2.4041933599539655</v>
      </c>
      <c r="F58" s="65">
        <v>2.0745523570902202</v>
      </c>
      <c r="G58" s="65">
        <v>1.4864119195395542</v>
      </c>
      <c r="H58" s="65">
        <v>2.567590636858319</v>
      </c>
      <c r="I58" s="65">
        <v>2.2775886505881138</v>
      </c>
      <c r="K58" s="40"/>
      <c r="L58" s="40"/>
      <c r="M58" s="40"/>
      <c r="N58" s="40"/>
      <c r="O58" s="40"/>
      <c r="P58" s="40"/>
    </row>
    <row r="59" spans="2:16">
      <c r="B59" s="74"/>
      <c r="C59" s="57" t="s">
        <v>123</v>
      </c>
      <c r="D59" s="65">
        <v>0.78280406677697645</v>
      </c>
      <c r="E59" s="65">
        <v>2.3968804247793019</v>
      </c>
      <c r="F59" s="65">
        <v>2.0533389772658062</v>
      </c>
      <c r="G59" s="65">
        <v>1.5584903166149688</v>
      </c>
      <c r="H59" s="65">
        <v>2.367501333720301</v>
      </c>
      <c r="I59" s="65">
        <v>2.2582325268302617</v>
      </c>
      <c r="K59" s="40"/>
      <c r="L59" s="40"/>
      <c r="M59" s="40"/>
      <c r="N59" s="40"/>
      <c r="O59" s="40"/>
      <c r="P59" s="40"/>
    </row>
    <row r="60" spans="2:16">
      <c r="B60" s="74"/>
      <c r="C60" s="57" t="s">
        <v>124</v>
      </c>
      <c r="D60" s="65">
        <v>0.83382542702858942</v>
      </c>
      <c r="E60" s="65">
        <v>2.3354742517912142</v>
      </c>
      <c r="F60" s="65">
        <v>2.0018150019353476</v>
      </c>
      <c r="G60" s="65">
        <v>1.6765217082073347</v>
      </c>
      <c r="H60" s="65">
        <v>2.2604899124430089</v>
      </c>
      <c r="I60" s="65">
        <v>2.1996550895564626</v>
      </c>
      <c r="K60" s="40"/>
      <c r="L60" s="40"/>
      <c r="M60" s="40"/>
      <c r="N60" s="40"/>
      <c r="O60" s="40"/>
      <c r="P60" s="40"/>
    </row>
    <row r="61" spans="2:16">
      <c r="B61" s="74"/>
      <c r="C61" s="57" t="s">
        <v>125</v>
      </c>
      <c r="D61" s="65">
        <v>0.84037965970058526</v>
      </c>
      <c r="E61" s="65">
        <v>2.3116604942476471</v>
      </c>
      <c r="F61" s="65">
        <v>1.9361060159438725</v>
      </c>
      <c r="G61" s="65">
        <v>1.6737348115307915</v>
      </c>
      <c r="H61" s="65">
        <v>2.0911385187339926</v>
      </c>
      <c r="I61" s="65">
        <v>2.1762953925719586</v>
      </c>
      <c r="K61" s="40"/>
      <c r="L61" s="40"/>
      <c r="M61" s="40"/>
      <c r="N61" s="40"/>
      <c r="O61" s="40"/>
      <c r="P61" s="40"/>
    </row>
    <row r="62" spans="2:16">
      <c r="B62" s="57"/>
      <c r="C62" s="57" t="s">
        <v>126</v>
      </c>
      <c r="D62" s="65">
        <v>0.87149600829934393</v>
      </c>
      <c r="E62" s="65">
        <v>2.3011726478011196</v>
      </c>
      <c r="F62" s="65">
        <v>1.8999921761754468</v>
      </c>
      <c r="G62" s="65">
        <v>1.6372933025514236</v>
      </c>
      <c r="H62" s="65">
        <v>2.0886228925373507</v>
      </c>
      <c r="I62" s="65">
        <v>2.1766007314495628</v>
      </c>
      <c r="K62" s="40"/>
      <c r="L62" s="40"/>
      <c r="M62" s="40"/>
      <c r="N62" s="40"/>
      <c r="O62" s="40"/>
      <c r="P62" s="40"/>
    </row>
    <row r="63" spans="2:16">
      <c r="B63" s="74"/>
      <c r="C63" s="57" t="s">
        <v>127</v>
      </c>
      <c r="D63" s="65">
        <v>0.90404445796703481</v>
      </c>
      <c r="E63" s="65">
        <v>2.4005464242501828</v>
      </c>
      <c r="F63" s="65">
        <v>1.9682561490707906</v>
      </c>
      <c r="G63" s="65">
        <v>1.7792070267778959</v>
      </c>
      <c r="H63" s="65">
        <v>2.0482749704932024</v>
      </c>
      <c r="I63" s="65">
        <v>2.2748820457275665</v>
      </c>
      <c r="K63" s="40"/>
      <c r="L63" s="40"/>
      <c r="M63" s="40"/>
      <c r="N63" s="40"/>
      <c r="O63" s="40"/>
      <c r="P63" s="40"/>
    </row>
    <row r="64" spans="2:16">
      <c r="B64" s="57"/>
      <c r="C64" s="57" t="s">
        <v>128</v>
      </c>
      <c r="D64" s="65">
        <v>0.85714429775238798</v>
      </c>
      <c r="E64" s="65">
        <v>2.2595906793402065</v>
      </c>
      <c r="F64" s="65">
        <v>1.8477447081016285</v>
      </c>
      <c r="G64" s="65">
        <v>1.5724907916950359</v>
      </c>
      <c r="H64" s="65">
        <v>1.9187447173342864</v>
      </c>
      <c r="I64" s="65">
        <v>2.1413116012360511</v>
      </c>
      <c r="K64" s="40"/>
      <c r="L64" s="40"/>
      <c r="M64" s="40"/>
      <c r="N64" s="40"/>
      <c r="O64" s="40"/>
      <c r="P64" s="40"/>
    </row>
    <row r="65" spans="2:16">
      <c r="B65" s="57"/>
      <c r="C65" s="57" t="s">
        <v>129</v>
      </c>
      <c r="D65" s="65">
        <v>0.8734173769151532</v>
      </c>
      <c r="E65" s="65">
        <v>2.2246407322851658</v>
      </c>
      <c r="F65" s="65">
        <v>1.8216185634138071</v>
      </c>
      <c r="G65" s="65">
        <v>1.4973047412867979</v>
      </c>
      <c r="H65" s="65">
        <v>1.8867717534366113</v>
      </c>
      <c r="I65" s="65">
        <v>2.1111342928098464</v>
      </c>
      <c r="K65" s="40"/>
      <c r="L65" s="40"/>
      <c r="M65" s="40"/>
      <c r="N65" s="40"/>
      <c r="O65" s="40"/>
      <c r="P65" s="40"/>
    </row>
    <row r="66" spans="2:16">
      <c r="B66" s="57"/>
      <c r="C66" s="57" t="s">
        <v>130</v>
      </c>
      <c r="D66" s="65">
        <v>0.90283356218390232</v>
      </c>
      <c r="E66" s="65">
        <v>2.2194449003277938</v>
      </c>
      <c r="F66" s="65">
        <v>1.8195525948394131</v>
      </c>
      <c r="G66" s="65">
        <v>1.5306603854848833</v>
      </c>
      <c r="H66" s="65">
        <v>1.7800559678727401</v>
      </c>
      <c r="I66" s="65">
        <v>2.1123915144102057</v>
      </c>
      <c r="K66" s="40"/>
      <c r="L66" s="40"/>
      <c r="M66" s="40"/>
      <c r="N66" s="40"/>
      <c r="O66" s="40"/>
      <c r="P66" s="40"/>
    </row>
    <row r="67" spans="2:16">
      <c r="B67" s="57"/>
      <c r="C67" s="57" t="s">
        <v>131</v>
      </c>
      <c r="D67" s="65">
        <v>0.94785611592616004</v>
      </c>
      <c r="E67" s="65">
        <v>2.2140753052331652</v>
      </c>
      <c r="F67" s="65">
        <v>1.8381312908909653</v>
      </c>
      <c r="G67" s="65">
        <v>1.5507836263288111</v>
      </c>
      <c r="H67" s="65">
        <v>1.876656502092322</v>
      </c>
      <c r="I67" s="65">
        <v>2.1192714344812069</v>
      </c>
      <c r="K67" s="40"/>
      <c r="L67" s="40"/>
      <c r="M67" s="40"/>
      <c r="N67" s="40"/>
      <c r="O67" s="40"/>
      <c r="P67" s="40"/>
    </row>
    <row r="68" spans="2:16">
      <c r="B68" s="74">
        <v>2022</v>
      </c>
      <c r="C68" s="57" t="s">
        <v>120</v>
      </c>
      <c r="D68" s="65">
        <v>4.1069955789462931</v>
      </c>
      <c r="E68" s="65">
        <v>5.3997421323421557</v>
      </c>
      <c r="F68" s="65">
        <v>5.1050116550170221</v>
      </c>
      <c r="G68" s="65">
        <v>4.96014603420869</v>
      </c>
      <c r="H68" s="65">
        <v>5.2063002904800815</v>
      </c>
      <c r="I68" s="65">
        <v>5.3289225436661258</v>
      </c>
      <c r="K68" s="40"/>
      <c r="L68" s="40"/>
      <c r="M68" s="40"/>
      <c r="N68" s="40"/>
      <c r="O68" s="40"/>
      <c r="P68" s="40"/>
    </row>
    <row r="69" spans="2:16">
      <c r="B69" s="74"/>
      <c r="C69" s="57" t="s">
        <v>121</v>
      </c>
      <c r="D69" s="65">
        <v>4.0897774314631707</v>
      </c>
      <c r="E69" s="65">
        <v>5.4129559884063205</v>
      </c>
      <c r="F69" s="65">
        <v>5.1155959703903298</v>
      </c>
      <c r="G69" s="65">
        <v>4.984109432550321</v>
      </c>
      <c r="H69" s="65">
        <v>5.2656740743983965</v>
      </c>
      <c r="I69" s="65">
        <v>5.3564606442083385</v>
      </c>
      <c r="K69" s="40"/>
      <c r="L69" s="40"/>
      <c r="M69" s="40"/>
      <c r="N69" s="40"/>
      <c r="O69" s="40"/>
      <c r="P69" s="40"/>
    </row>
    <row r="70" spans="2:16">
      <c r="B70" s="74"/>
      <c r="C70" s="61" t="s">
        <v>122</v>
      </c>
      <c r="D70" s="69">
        <v>4.1100000000000003</v>
      </c>
      <c r="E70" s="69">
        <v>5.44</v>
      </c>
      <c r="F70" s="69">
        <v>5.12</v>
      </c>
      <c r="G70" s="69">
        <v>5.03</v>
      </c>
      <c r="H70" s="69">
        <v>5.24</v>
      </c>
      <c r="I70" s="69">
        <v>5.39</v>
      </c>
      <c r="K70" s="40"/>
      <c r="L70" s="40"/>
      <c r="M70" s="40"/>
      <c r="N70" s="40"/>
      <c r="O70" s="40"/>
      <c r="P70" s="40"/>
    </row>
    <row r="71" spans="2:16">
      <c r="B71" s="74"/>
      <c r="C71" s="57" t="s">
        <v>123</v>
      </c>
      <c r="D71" s="65"/>
      <c r="E71" s="65"/>
      <c r="F71" s="65"/>
      <c r="G71" s="65"/>
      <c r="H71" s="65"/>
      <c r="I71" s="65"/>
      <c r="K71" s="40"/>
      <c r="L71" s="40"/>
      <c r="M71" s="40"/>
      <c r="N71" s="40"/>
      <c r="O71" s="40"/>
      <c r="P71" s="40"/>
    </row>
    <row r="72" spans="2:16">
      <c r="B72" s="74"/>
      <c r="C72" s="57" t="s">
        <v>124</v>
      </c>
      <c r="D72" s="65"/>
      <c r="E72" s="65"/>
      <c r="F72" s="65"/>
      <c r="G72" s="65"/>
      <c r="H72" s="65"/>
      <c r="I72" s="65"/>
      <c r="K72" s="40"/>
      <c r="L72" s="40"/>
      <c r="M72" s="40"/>
      <c r="N72" s="40"/>
      <c r="O72" s="40"/>
      <c r="P72" s="40"/>
    </row>
    <row r="73" spans="2:16">
      <c r="B73" s="74"/>
      <c r="C73" s="57" t="s">
        <v>125</v>
      </c>
      <c r="D73" s="65"/>
      <c r="E73" s="65"/>
      <c r="F73" s="65"/>
      <c r="G73" s="65"/>
      <c r="H73" s="65"/>
      <c r="I73" s="65"/>
      <c r="K73" s="40"/>
      <c r="L73" s="40"/>
      <c r="M73" s="40"/>
      <c r="N73" s="40"/>
      <c r="O73" s="40"/>
      <c r="P73" s="40"/>
    </row>
    <row r="74" spans="2:16">
      <c r="B74" s="57"/>
      <c r="C74" s="57" t="s">
        <v>126</v>
      </c>
      <c r="D74" s="65"/>
      <c r="E74" s="65"/>
      <c r="F74" s="65"/>
      <c r="G74" s="65"/>
      <c r="H74" s="65"/>
      <c r="I74" s="65"/>
      <c r="K74" s="40"/>
      <c r="L74" s="40"/>
      <c r="M74" s="40"/>
      <c r="N74" s="40"/>
      <c r="O74" s="40"/>
      <c r="P74" s="40"/>
    </row>
    <row r="75" spans="2:16">
      <c r="B75" s="74"/>
      <c r="C75" s="57" t="s">
        <v>127</v>
      </c>
      <c r="D75" s="65"/>
      <c r="E75" s="65"/>
      <c r="F75" s="65"/>
      <c r="G75" s="65"/>
      <c r="H75" s="65"/>
      <c r="I75" s="65"/>
      <c r="K75" s="280"/>
      <c r="L75" s="280"/>
      <c r="M75" s="280"/>
      <c r="N75" s="280"/>
      <c r="O75" s="280"/>
      <c r="P75" s="280"/>
    </row>
    <row r="76" spans="2:16">
      <c r="B76" s="57"/>
      <c r="C76" s="57" t="s">
        <v>128</v>
      </c>
      <c r="D76" s="65"/>
      <c r="E76" s="65"/>
      <c r="F76" s="65"/>
      <c r="G76" s="65"/>
      <c r="H76" s="65"/>
      <c r="I76" s="65"/>
      <c r="K76" s="40"/>
      <c r="L76" s="40"/>
      <c r="M76" s="40"/>
      <c r="N76" s="40"/>
      <c r="O76" s="40"/>
      <c r="P76" s="40"/>
    </row>
    <row r="77" spans="2:16">
      <c r="B77" s="57"/>
      <c r="C77" s="57" t="s">
        <v>129</v>
      </c>
      <c r="D77" s="65"/>
      <c r="E77" s="65"/>
      <c r="F77" s="65"/>
      <c r="G77" s="65"/>
      <c r="H77" s="65"/>
      <c r="I77" s="65"/>
      <c r="K77" s="40"/>
      <c r="L77" s="40"/>
      <c r="M77" s="40"/>
      <c r="N77" s="40"/>
      <c r="O77" s="40"/>
      <c r="P77" s="40"/>
    </row>
    <row r="78" spans="2:16">
      <c r="B78" s="57"/>
      <c r="C78" s="57" t="s">
        <v>130</v>
      </c>
      <c r="D78" s="65"/>
      <c r="E78" s="65"/>
      <c r="F78" s="65"/>
      <c r="G78" s="65"/>
      <c r="H78" s="65"/>
      <c r="I78" s="65"/>
      <c r="K78" s="40"/>
      <c r="L78" s="40"/>
      <c r="M78" s="40"/>
      <c r="N78" s="40"/>
      <c r="O78" s="40"/>
      <c r="P78" s="40"/>
    </row>
    <row r="79" spans="2:16">
      <c r="B79" s="57"/>
      <c r="C79" s="57" t="s">
        <v>131</v>
      </c>
      <c r="D79" s="65"/>
      <c r="E79" s="65"/>
      <c r="F79" s="65"/>
      <c r="G79" s="65"/>
      <c r="H79" s="65"/>
      <c r="I79" s="65"/>
      <c r="K79" s="40"/>
      <c r="L79" s="40"/>
      <c r="M79" s="40"/>
      <c r="N79" s="40"/>
      <c r="O79" s="40"/>
      <c r="P79" s="40"/>
    </row>
    <row r="80" spans="2:16">
      <c r="B80" s="57"/>
      <c r="C80" s="57"/>
      <c r="D80" s="66"/>
      <c r="E80" s="66"/>
      <c r="F80" s="66"/>
      <c r="G80" s="66"/>
      <c r="H80" s="66"/>
      <c r="I80" s="66"/>
      <c r="K80" s="45"/>
      <c r="L80" s="45"/>
      <c r="M80" s="45"/>
      <c r="N80" s="45"/>
      <c r="O80" s="45"/>
      <c r="P80" s="45"/>
    </row>
    <row r="81" spans="2:9">
      <c r="B81" s="33" t="s">
        <v>134</v>
      </c>
      <c r="D81" s="40"/>
      <c r="E81" s="40"/>
      <c r="F81" s="40"/>
      <c r="G81" s="40"/>
      <c r="H81" s="40"/>
      <c r="I81" s="40"/>
    </row>
    <row r="82" spans="2:9">
      <c r="B82" s="44"/>
      <c r="C82" s="498"/>
      <c r="D82" s="501"/>
      <c r="E82" s="501"/>
      <c r="F82" s="501"/>
      <c r="G82" s="501"/>
      <c r="H82" s="501"/>
      <c r="I82" s="501"/>
    </row>
    <row r="83" spans="2:9" ht="18.75">
      <c r="B83" s="54"/>
      <c r="C83" s="55"/>
      <c r="D83" s="55"/>
      <c r="E83" s="55"/>
      <c r="F83" s="55"/>
      <c r="G83" s="55"/>
      <c r="H83" s="55"/>
      <c r="I83" s="55"/>
    </row>
    <row r="84" spans="2:9">
      <c r="B84" s="44"/>
    </row>
    <row r="85" spans="2:9">
      <c r="B85" s="44"/>
    </row>
  </sheetData>
  <mergeCells count="1">
    <mergeCell ref="C82:I82"/>
  </mergeCells>
  <hyperlinks>
    <hyperlink ref="K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EI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Q29" sqref="Q29"/>
    </sheetView>
  </sheetViews>
  <sheetFormatPr baseColWidth="10" defaultColWidth="11.42578125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1:139" ht="26.1" customHeight="1">
      <c r="B1" s="505" t="s">
        <v>33</v>
      </c>
      <c r="C1" s="506"/>
      <c r="D1" s="506"/>
      <c r="E1" s="506"/>
      <c r="F1" s="506"/>
      <c r="G1" s="506"/>
      <c r="H1" s="506"/>
    </row>
    <row r="3" spans="1:139" ht="18.75">
      <c r="B3" s="368" t="s">
        <v>206</v>
      </c>
      <c r="C3" s="369"/>
      <c r="D3" s="369"/>
      <c r="E3" s="369"/>
      <c r="F3" s="369"/>
      <c r="G3" s="369"/>
      <c r="H3" s="369"/>
      <c r="L3" s="9" t="s">
        <v>177</v>
      </c>
    </row>
    <row r="4" spans="1:139" ht="23.65" customHeight="1">
      <c r="A4" s="370"/>
      <c r="B4" s="507" t="s">
        <v>41</v>
      </c>
      <c r="C4" s="509" t="s">
        <v>40</v>
      </c>
      <c r="D4" s="510"/>
      <c r="E4" s="371" t="s">
        <v>34</v>
      </c>
      <c r="F4" s="371"/>
      <c r="G4" s="371"/>
      <c r="H4" s="371"/>
      <c r="K4" s="75"/>
      <c r="L4" s="75"/>
      <c r="M4" s="75"/>
      <c r="N4" s="75"/>
      <c r="O4" s="75"/>
    </row>
    <row r="5" spans="1:139" ht="18.600000000000001" customHeight="1">
      <c r="A5" s="370"/>
      <c r="B5" s="508"/>
      <c r="C5" s="372" t="s">
        <v>7</v>
      </c>
      <c r="D5" s="372" t="s">
        <v>32</v>
      </c>
      <c r="E5" s="373" t="s">
        <v>4</v>
      </c>
      <c r="F5" s="373" t="s">
        <v>3</v>
      </c>
      <c r="G5" s="373" t="s">
        <v>3</v>
      </c>
      <c r="H5" s="373" t="s">
        <v>6</v>
      </c>
      <c r="K5" s="76"/>
      <c r="L5" s="77"/>
      <c r="M5" s="76"/>
      <c r="N5" s="78"/>
      <c r="O5" s="76"/>
    </row>
    <row r="6" spans="1:139" s="81" customFormat="1" ht="27.6" customHeight="1">
      <c r="A6" s="374"/>
      <c r="B6" s="375" t="s">
        <v>29</v>
      </c>
      <c r="C6" s="376">
        <v>1006769</v>
      </c>
      <c r="D6" s="377">
        <f>C6/$C$14</f>
        <v>0.4541636103961017</v>
      </c>
      <c r="E6" s="378">
        <v>0.29699999999999999</v>
      </c>
      <c r="F6" s="378"/>
      <c r="G6" s="378">
        <v>0.13700000000000001</v>
      </c>
      <c r="H6" s="378">
        <v>0.19700000000000001</v>
      </c>
      <c r="I6" s="4"/>
      <c r="J6" s="4"/>
      <c r="K6" s="79"/>
      <c r="L6" s="80"/>
      <c r="M6" s="79"/>
      <c r="N6" s="80"/>
      <c r="O6" s="79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s="81" customFormat="1" ht="27.6" customHeight="1">
      <c r="A7" s="374"/>
      <c r="B7" s="379" t="s">
        <v>28</v>
      </c>
      <c r="C7" s="376">
        <v>136878</v>
      </c>
      <c r="D7" s="377">
        <f t="shared" ref="D7:D11" si="0">C7/$C$14</f>
        <v>6.1747040943650043E-2</v>
      </c>
      <c r="E7" s="378">
        <v>0.191</v>
      </c>
      <c r="F7" s="378"/>
      <c r="G7" s="378">
        <v>0.11700000000000001</v>
      </c>
      <c r="H7" s="378">
        <v>0.14399999999999999</v>
      </c>
      <c r="I7" s="4"/>
      <c r="J7" s="237"/>
      <c r="K7" s="238"/>
      <c r="L7" s="238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06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s="81" customFormat="1" ht="27.6" customHeight="1">
      <c r="A8" s="374"/>
      <c r="B8" s="375" t="s">
        <v>35</v>
      </c>
      <c r="C8" s="376">
        <v>274713</v>
      </c>
      <c r="D8" s="377">
        <f t="shared" si="0"/>
        <v>0.12392579420179235</v>
      </c>
      <c r="E8" s="378">
        <v>0.36499999999999999</v>
      </c>
      <c r="F8" s="378"/>
      <c r="G8" s="378">
        <v>0.26600000000000001</v>
      </c>
      <c r="H8" s="378">
        <v>0.307</v>
      </c>
      <c r="I8" s="4"/>
      <c r="J8" s="237"/>
      <c r="K8" s="503"/>
      <c r="L8" s="503"/>
      <c r="M8" s="503"/>
      <c r="N8" s="503"/>
      <c r="O8" s="503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25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81" customFormat="1" ht="27.6" customHeight="1">
      <c r="A9" s="374"/>
      <c r="B9" s="375" t="s">
        <v>30</v>
      </c>
      <c r="C9" s="376">
        <v>624511</v>
      </c>
      <c r="D9" s="377">
        <f t="shared" si="0"/>
        <v>0.28172318624439158</v>
      </c>
      <c r="E9" s="378" t="s">
        <v>214</v>
      </c>
      <c r="F9" s="378"/>
      <c r="G9" s="378">
        <v>7.2999999999999995E-2</v>
      </c>
      <c r="H9" s="378">
        <v>0.26800000000000002</v>
      </c>
      <c r="I9" s="4"/>
      <c r="J9" s="237"/>
      <c r="K9" s="205"/>
      <c r="L9" s="229"/>
      <c r="M9" s="205"/>
      <c r="N9" s="230"/>
      <c r="O9" s="205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06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39" s="81" customFormat="1" ht="27.6" customHeight="1">
      <c r="A10" s="374"/>
      <c r="B10" s="375" t="s">
        <v>31</v>
      </c>
      <c r="C10" s="376">
        <v>150078</v>
      </c>
      <c r="D10" s="377">
        <f t="shared" si="0"/>
        <v>6.7701693557336531E-2</v>
      </c>
      <c r="E10" s="378">
        <v>0.443</v>
      </c>
      <c r="F10" s="378"/>
      <c r="G10" s="378">
        <v>0.435</v>
      </c>
      <c r="H10" s="378">
        <v>0.439</v>
      </c>
      <c r="I10" s="4"/>
      <c r="J10" s="237"/>
      <c r="K10" s="218"/>
      <c r="L10" s="213"/>
      <c r="M10" s="218"/>
      <c r="N10" s="213"/>
      <c r="O10" s="218"/>
      <c r="P10" s="200"/>
      <c r="Q10" s="200"/>
      <c r="R10" s="200"/>
      <c r="S10" s="200"/>
      <c r="T10" s="200"/>
      <c r="U10" s="200"/>
      <c r="V10" s="226"/>
      <c r="W10" s="200"/>
      <c r="X10" s="227"/>
      <c r="Y10" s="200"/>
      <c r="Z10" s="200"/>
      <c r="AA10" s="200"/>
      <c r="AB10" s="200"/>
      <c r="AC10" s="206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39" s="81" customFormat="1" ht="27.6" customHeight="1">
      <c r="A11" s="374"/>
      <c r="B11" s="375" t="s">
        <v>37</v>
      </c>
      <c r="C11" s="376">
        <v>22885</v>
      </c>
      <c r="D11" s="377">
        <f t="shared" si="0"/>
        <v>1.0323653413955721E-2</v>
      </c>
      <c r="E11" s="378">
        <v>0.51400000000000001</v>
      </c>
      <c r="F11" s="378"/>
      <c r="G11" s="378">
        <v>0.52300000000000002</v>
      </c>
      <c r="H11" s="378">
        <v>0.51700000000000002</v>
      </c>
      <c r="I11" s="4"/>
      <c r="J11" s="237"/>
      <c r="K11" s="218"/>
      <c r="L11" s="213"/>
      <c r="M11" s="218"/>
      <c r="N11" s="213"/>
      <c r="O11" s="218"/>
      <c r="P11" s="243"/>
      <c r="Q11" s="243"/>
      <c r="R11" s="243"/>
      <c r="S11" s="243"/>
      <c r="T11" s="243"/>
      <c r="U11" s="243"/>
      <c r="V11" s="243"/>
      <c r="W11" s="200"/>
      <c r="X11" s="243"/>
      <c r="Y11" s="243"/>
      <c r="Z11" s="243"/>
      <c r="AA11" s="243"/>
      <c r="AB11" s="243"/>
      <c r="AC11" s="206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39" s="81" customFormat="1" ht="27.6" customHeight="1">
      <c r="A12" s="374"/>
      <c r="B12" s="380" t="s">
        <v>36</v>
      </c>
      <c r="C12" s="381">
        <f>SUM(C6:C11)</f>
        <v>2215834</v>
      </c>
      <c r="D12" s="382">
        <f>SUM(D6:D11)</f>
        <v>0.99958497875722807</v>
      </c>
      <c r="E12" s="383">
        <v>0.29599999999999999</v>
      </c>
      <c r="F12" s="383"/>
      <c r="G12" s="383">
        <v>0.159</v>
      </c>
      <c r="H12" s="383">
        <v>0.22900000000000001</v>
      </c>
      <c r="I12" s="4"/>
      <c r="J12" s="237"/>
      <c r="K12" s="218"/>
      <c r="L12" s="213"/>
      <c r="M12" s="218"/>
      <c r="N12" s="213"/>
      <c r="O12" s="218"/>
      <c r="P12" s="228"/>
      <c r="Q12" s="203"/>
      <c r="R12" s="228"/>
      <c r="S12" s="203"/>
      <c r="T12" s="228"/>
      <c r="U12" s="203"/>
      <c r="V12" s="228"/>
      <c r="W12" s="204"/>
      <c r="X12" s="205"/>
      <c r="Y12" s="229"/>
      <c r="Z12" s="205"/>
      <c r="AA12" s="230"/>
      <c r="AB12" s="205"/>
      <c r="AC12" s="206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s="81" customFormat="1" ht="27.6" customHeight="1">
      <c r="A13" s="374"/>
      <c r="B13" s="375" t="s">
        <v>38</v>
      </c>
      <c r="C13" s="376">
        <v>920</v>
      </c>
      <c r="D13" s="377">
        <f>C13/C14</f>
        <v>4.1502124277208928E-4</v>
      </c>
      <c r="E13" s="378">
        <v>4.0000000000000001E-3</v>
      </c>
      <c r="F13" s="378"/>
      <c r="G13" s="378">
        <v>5.0000000000000001E-3</v>
      </c>
      <c r="H13" s="378">
        <v>4.0000000000000001E-3</v>
      </c>
      <c r="I13" s="4"/>
      <c r="J13" s="237"/>
      <c r="K13" s="218"/>
      <c r="L13" s="213"/>
      <c r="M13" s="218"/>
      <c r="N13" s="213"/>
      <c r="O13" s="218"/>
      <c r="P13" s="202"/>
      <c r="Q13" s="203"/>
      <c r="R13" s="202"/>
      <c r="S13" s="203"/>
      <c r="T13" s="202"/>
      <c r="U13" s="203"/>
      <c r="V13" s="202"/>
      <c r="W13" s="204"/>
      <c r="X13" s="205"/>
      <c r="Y13" s="206"/>
      <c r="Z13" s="205"/>
      <c r="AA13" s="206"/>
      <c r="AB13" s="205"/>
      <c r="AC13" s="206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s="81" customFormat="1" ht="32.1" customHeight="1">
      <c r="A14" s="374"/>
      <c r="B14" s="384" t="s">
        <v>39</v>
      </c>
      <c r="C14" s="385">
        <f>SUM(C12:C13)</f>
        <v>2216754</v>
      </c>
      <c r="D14" s="386">
        <v>1</v>
      </c>
      <c r="E14" s="386">
        <v>0.28299999999999997</v>
      </c>
      <c r="F14" s="386"/>
      <c r="G14" s="386">
        <v>0.158</v>
      </c>
      <c r="H14" s="386">
        <v>0.223</v>
      </c>
      <c r="I14" s="4"/>
      <c r="J14" s="237"/>
      <c r="K14" s="218"/>
      <c r="L14" s="213"/>
      <c r="M14" s="218"/>
      <c r="N14" s="213"/>
      <c r="O14" s="218"/>
      <c r="P14" s="202"/>
      <c r="Q14" s="203"/>
      <c r="R14" s="202"/>
      <c r="S14" s="203"/>
      <c r="T14" s="202"/>
      <c r="U14" s="203"/>
      <c r="V14" s="202"/>
      <c r="W14" s="204"/>
      <c r="X14" s="231"/>
      <c r="Y14" s="206"/>
      <c r="Z14" s="231"/>
      <c r="AA14" s="206"/>
      <c r="AB14" s="231"/>
      <c r="AC14" s="206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ht="22.9" customHeight="1">
      <c r="B15" s="82"/>
      <c r="C15" s="83"/>
      <c r="D15" s="83"/>
      <c r="I15" s="5"/>
      <c r="J15" s="239"/>
      <c r="K15" s="218"/>
      <c r="L15" s="213"/>
      <c r="M15" s="218"/>
      <c r="N15" s="213"/>
      <c r="O15" s="218"/>
      <c r="P15" s="210"/>
      <c r="Q15" s="211"/>
      <c r="R15" s="210"/>
      <c r="S15" s="211"/>
      <c r="T15" s="210"/>
      <c r="U15" s="211"/>
      <c r="V15" s="210"/>
      <c r="W15" s="212"/>
      <c r="X15" s="210"/>
      <c r="Y15" s="213"/>
      <c r="Z15" s="210"/>
      <c r="AA15" s="213"/>
      <c r="AB15" s="214"/>
      <c r="AC15" s="206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</row>
    <row r="16" spans="1:139" ht="18" customHeight="1">
      <c r="B16" s="84" t="s">
        <v>44</v>
      </c>
      <c r="C16" s="85"/>
      <c r="D16" s="85"/>
      <c r="E16" s="85"/>
      <c r="F16" s="85"/>
      <c r="G16" s="85"/>
      <c r="H16" s="85"/>
      <c r="I16" s="5"/>
      <c r="J16" s="239"/>
      <c r="K16" s="218"/>
      <c r="L16" s="213"/>
      <c r="M16" s="218"/>
      <c r="N16" s="213"/>
      <c r="O16" s="218"/>
      <c r="P16" s="210"/>
      <c r="Q16" s="211"/>
      <c r="R16" s="210"/>
      <c r="S16" s="211"/>
      <c r="T16" s="210"/>
      <c r="U16" s="211"/>
      <c r="V16" s="210"/>
      <c r="W16" s="212"/>
      <c r="X16" s="210"/>
      <c r="Y16" s="213"/>
      <c r="Z16" s="210"/>
      <c r="AA16" s="213"/>
      <c r="AB16" s="214"/>
      <c r="AC16" s="206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I17" s="5"/>
      <c r="J17" s="239"/>
      <c r="K17" s="214"/>
      <c r="L17" s="213"/>
      <c r="M17" s="214"/>
      <c r="N17" s="213"/>
      <c r="O17" s="214"/>
      <c r="P17" s="217"/>
      <c r="Q17" s="211"/>
      <c r="R17" s="217"/>
      <c r="S17" s="211"/>
      <c r="T17" s="217"/>
      <c r="U17" s="211"/>
      <c r="V17" s="217"/>
      <c r="W17" s="212"/>
      <c r="X17" s="218"/>
      <c r="Y17" s="213"/>
      <c r="Z17" s="218"/>
      <c r="AA17" s="213"/>
      <c r="AB17" s="218"/>
      <c r="AC17" s="206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239"/>
      <c r="K18" s="214"/>
      <c r="L18" s="213"/>
      <c r="M18" s="214"/>
      <c r="N18" s="213"/>
      <c r="O18" s="214"/>
      <c r="P18" s="210"/>
      <c r="Q18" s="211"/>
      <c r="R18" s="210"/>
      <c r="S18" s="211"/>
      <c r="T18" s="210"/>
      <c r="U18" s="211"/>
      <c r="V18" s="210"/>
      <c r="W18" s="212"/>
      <c r="X18" s="214"/>
      <c r="Y18" s="213"/>
      <c r="Z18" s="214"/>
      <c r="AA18" s="213"/>
      <c r="AB18" s="214"/>
      <c r="AC18" s="206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5" customHeight="1">
      <c r="I19" s="5"/>
      <c r="J19" s="239"/>
      <c r="K19" s="214"/>
      <c r="L19" s="213"/>
      <c r="M19" s="214"/>
      <c r="N19" s="213"/>
      <c r="O19" s="214"/>
      <c r="P19" s="202"/>
      <c r="Q19" s="203"/>
      <c r="R19" s="202"/>
      <c r="S19" s="203"/>
      <c r="T19" s="202"/>
      <c r="U19" s="223"/>
      <c r="V19" s="233"/>
      <c r="W19" s="212"/>
      <c r="X19" s="231"/>
      <c r="Y19" s="206"/>
      <c r="Z19" s="231"/>
      <c r="AA19" s="206"/>
      <c r="AB19" s="231"/>
      <c r="AC19" s="206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>
      <c r="I20" s="5"/>
      <c r="J20" s="239"/>
      <c r="K20" s="214"/>
      <c r="L20" s="213"/>
      <c r="M20" s="214"/>
      <c r="N20" s="213"/>
      <c r="O20" s="214"/>
      <c r="P20" s="210"/>
      <c r="Q20" s="211"/>
      <c r="R20" s="210"/>
      <c r="S20" s="211"/>
      <c r="T20" s="210"/>
      <c r="U20" s="211"/>
      <c r="V20" s="210"/>
      <c r="W20" s="212"/>
      <c r="X20" s="214"/>
      <c r="Y20" s="213"/>
      <c r="Z20" s="214"/>
      <c r="AA20" s="213"/>
      <c r="AB20" s="214"/>
      <c r="AC20" s="206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239"/>
      <c r="K21" s="214"/>
      <c r="L21" s="213"/>
      <c r="M21" s="214"/>
      <c r="N21" s="213"/>
      <c r="O21" s="214"/>
      <c r="P21" s="210"/>
      <c r="Q21" s="211"/>
      <c r="R21" s="210"/>
      <c r="S21" s="211"/>
      <c r="T21" s="210"/>
      <c r="U21" s="211"/>
      <c r="V21" s="210"/>
      <c r="W21" s="212"/>
      <c r="X21" s="214"/>
      <c r="Y21" s="213"/>
      <c r="Z21" s="214"/>
      <c r="AA21" s="213"/>
      <c r="AB21" s="214"/>
      <c r="AC21" s="206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239"/>
      <c r="K22" s="214"/>
      <c r="L22" s="213"/>
      <c r="M22" s="214"/>
      <c r="N22" s="213"/>
      <c r="O22" s="214"/>
      <c r="P22" s="210"/>
      <c r="Q22" s="211"/>
      <c r="R22" s="210"/>
      <c r="S22" s="211"/>
      <c r="T22" s="210"/>
      <c r="U22" s="211"/>
      <c r="V22" s="210"/>
      <c r="W22" s="212"/>
      <c r="X22" s="214"/>
      <c r="Y22" s="213"/>
      <c r="Z22" s="214"/>
      <c r="AA22" s="213"/>
      <c r="AB22" s="214"/>
      <c r="AC22" s="206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239"/>
      <c r="K23" s="214"/>
      <c r="L23" s="213"/>
      <c r="M23" s="214"/>
      <c r="N23" s="213"/>
      <c r="O23" s="214"/>
      <c r="P23" s="210"/>
      <c r="Q23" s="211"/>
      <c r="R23" s="210"/>
      <c r="S23" s="211"/>
      <c r="T23" s="210"/>
      <c r="U23" s="211"/>
      <c r="V23" s="210"/>
      <c r="W23" s="212"/>
      <c r="X23" s="214"/>
      <c r="Y23" s="213"/>
      <c r="Z23" s="214"/>
      <c r="AA23" s="213"/>
      <c r="AB23" s="214"/>
      <c r="AC23" s="206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239"/>
      <c r="K24" s="218"/>
      <c r="L24" s="213"/>
      <c r="M24" s="218"/>
      <c r="N24" s="213"/>
      <c r="O24" s="218"/>
      <c r="P24" s="210"/>
      <c r="Q24" s="211"/>
      <c r="R24" s="210"/>
      <c r="S24" s="211"/>
      <c r="T24" s="210"/>
      <c r="U24" s="211"/>
      <c r="V24" s="210"/>
      <c r="W24" s="212"/>
      <c r="X24" s="214"/>
      <c r="Y24" s="213"/>
      <c r="Z24" s="214"/>
      <c r="AA24" s="213"/>
      <c r="AB24" s="214"/>
      <c r="AC24" s="206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 ht="15" customHeight="1">
      <c r="I25" s="5"/>
      <c r="J25" s="239"/>
      <c r="K25" s="214"/>
      <c r="L25" s="213"/>
      <c r="M25" s="214"/>
      <c r="N25" s="213"/>
      <c r="O25" s="214"/>
      <c r="P25" s="210"/>
      <c r="Q25" s="211"/>
      <c r="R25" s="210"/>
      <c r="S25" s="211"/>
      <c r="T25" s="210"/>
      <c r="U25" s="211"/>
      <c r="V25" s="210"/>
      <c r="W25" s="212"/>
      <c r="X25" s="214"/>
      <c r="Y25" s="213"/>
      <c r="Z25" s="214"/>
      <c r="AA25" s="213"/>
      <c r="AB25" s="214"/>
      <c r="AC25" s="206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239"/>
      <c r="K26" s="236"/>
      <c r="L26" s="236"/>
      <c r="M26" s="236"/>
      <c r="N26" s="236"/>
      <c r="O26" s="236"/>
      <c r="P26" s="210"/>
      <c r="Q26" s="211"/>
      <c r="R26" s="210"/>
      <c r="S26" s="211"/>
      <c r="T26" s="210"/>
      <c r="U26" s="211"/>
      <c r="V26" s="210"/>
      <c r="W26" s="212"/>
      <c r="X26" s="214"/>
      <c r="Y26" s="213"/>
      <c r="Z26" s="214"/>
      <c r="AA26" s="213"/>
      <c r="AB26" s="214"/>
      <c r="AC26" s="206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.75">
      <c r="A27" s="86"/>
      <c r="I27" s="5"/>
      <c r="J27" s="239"/>
      <c r="K27" s="236"/>
      <c r="L27" s="236"/>
      <c r="M27" s="236"/>
      <c r="N27" s="236"/>
      <c r="O27" s="236"/>
      <c r="P27" s="217"/>
      <c r="Q27" s="211"/>
      <c r="R27" s="217"/>
      <c r="S27" s="211"/>
      <c r="T27" s="217"/>
      <c r="U27" s="211"/>
      <c r="V27" s="217"/>
      <c r="W27" s="212"/>
      <c r="X27" s="218"/>
      <c r="Y27" s="213"/>
      <c r="Z27" s="218"/>
      <c r="AA27" s="213"/>
      <c r="AB27" s="218"/>
      <c r="AC27" s="206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>
      <c r="I28" s="5"/>
      <c r="J28" s="5"/>
      <c r="P28" s="210"/>
      <c r="Q28" s="211"/>
      <c r="R28" s="210"/>
      <c r="S28" s="211"/>
      <c r="T28" s="210"/>
      <c r="U28" s="211"/>
      <c r="V28" s="210"/>
      <c r="W28" s="212"/>
      <c r="X28" s="214"/>
      <c r="Y28" s="213"/>
      <c r="Z28" s="214"/>
      <c r="AA28" s="213"/>
      <c r="AB28" s="214"/>
      <c r="AC28" s="206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202"/>
      <c r="Q29" s="203"/>
      <c r="R29" s="202"/>
      <c r="S29" s="203"/>
      <c r="T29" s="202"/>
      <c r="U29" s="223"/>
      <c r="V29" s="202"/>
      <c r="W29" s="212"/>
      <c r="X29" s="231"/>
      <c r="Y29" s="206"/>
      <c r="Z29" s="231"/>
      <c r="AA29" s="206"/>
      <c r="AB29" s="231"/>
      <c r="AC29" s="206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10"/>
      <c r="Q30" s="211"/>
      <c r="R30" s="210"/>
      <c r="S30" s="211"/>
      <c r="T30" s="210"/>
      <c r="U30" s="211"/>
      <c r="V30" s="210"/>
      <c r="W30" s="212"/>
      <c r="X30" s="214"/>
      <c r="Y30" s="213"/>
      <c r="Z30" s="214"/>
      <c r="AA30" s="213"/>
      <c r="AB30" s="214"/>
      <c r="AC30" s="206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210"/>
      <c r="Q31" s="211"/>
      <c r="R31" s="210"/>
      <c r="S31" s="211"/>
      <c r="T31" s="210"/>
      <c r="U31" s="211"/>
      <c r="V31" s="210"/>
      <c r="W31" s="212"/>
      <c r="X31" s="214"/>
      <c r="Y31" s="213"/>
      <c r="Z31" s="214"/>
      <c r="AA31" s="213"/>
      <c r="AB31" s="214"/>
      <c r="AC31" s="206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7"/>
      <c r="K32" s="7"/>
      <c r="L32" s="7"/>
      <c r="M32" s="7"/>
      <c r="N32" s="7"/>
      <c r="O32" s="7"/>
      <c r="P32" s="246"/>
      <c r="Q32" s="211"/>
      <c r="R32" s="210"/>
      <c r="S32" s="211"/>
      <c r="T32" s="210"/>
      <c r="U32" s="211"/>
      <c r="V32" s="210"/>
      <c r="W32" s="212"/>
      <c r="X32" s="214"/>
      <c r="Y32" s="213"/>
      <c r="Z32" s="214"/>
      <c r="AA32" s="213"/>
      <c r="AB32" s="214"/>
      <c r="AC32" s="206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A33" s="5"/>
      <c r="B33" s="5"/>
      <c r="C33" s="5"/>
      <c r="D33" s="5"/>
      <c r="E33" s="5"/>
      <c r="F33" s="5"/>
      <c r="G33" s="5"/>
      <c r="H33" s="5"/>
      <c r="I33" s="5"/>
      <c r="J33" s="7"/>
      <c r="K33" s="247"/>
      <c r="L33" s="248"/>
      <c r="M33" s="247"/>
      <c r="N33" s="248"/>
      <c r="O33" s="247"/>
      <c r="P33" s="246"/>
      <c r="Q33" s="211"/>
      <c r="R33" s="210"/>
      <c r="S33" s="211"/>
      <c r="T33" s="210"/>
      <c r="U33" s="211"/>
      <c r="V33" s="210"/>
      <c r="W33" s="212"/>
      <c r="X33" s="214"/>
      <c r="Y33" s="213"/>
      <c r="Z33" s="214"/>
      <c r="AA33" s="213"/>
      <c r="AB33" s="214"/>
      <c r="AC33" s="206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6"/>
      <c r="C34" s="6"/>
      <c r="D34" s="6"/>
      <c r="E34" s="6"/>
      <c r="F34" s="5"/>
      <c r="G34" s="5"/>
      <c r="H34" s="5"/>
      <c r="I34" s="5"/>
      <c r="J34" s="7"/>
      <c r="K34" s="249"/>
      <c r="L34" s="248"/>
      <c r="M34" s="249"/>
      <c r="N34" s="248"/>
      <c r="O34" s="249"/>
      <c r="P34" s="246"/>
      <c r="Q34" s="211"/>
      <c r="R34" s="210"/>
      <c r="S34" s="211"/>
      <c r="T34" s="210"/>
      <c r="U34" s="211"/>
      <c r="V34" s="210"/>
      <c r="W34" s="212"/>
      <c r="X34" s="214"/>
      <c r="Y34" s="213"/>
      <c r="Z34" s="214"/>
      <c r="AA34" s="213"/>
      <c r="AB34" s="214"/>
      <c r="AC34" s="206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7"/>
      <c r="L35" s="250"/>
      <c r="M35" s="251"/>
      <c r="N35" s="252"/>
      <c r="O35" s="253"/>
      <c r="P35" s="246"/>
      <c r="Q35" s="211"/>
      <c r="R35" s="210"/>
      <c r="S35" s="211"/>
      <c r="T35" s="210"/>
      <c r="U35" s="211"/>
      <c r="V35" s="210"/>
      <c r="W35" s="212"/>
      <c r="X35" s="214"/>
      <c r="Y35" s="213"/>
      <c r="Z35" s="214"/>
      <c r="AA35" s="213"/>
      <c r="AB35" s="214"/>
      <c r="AC35" s="206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250"/>
      <c r="M36" s="251"/>
      <c r="N36" s="252"/>
      <c r="O36" s="253"/>
      <c r="P36" s="246"/>
      <c r="Q36" s="211"/>
      <c r="R36" s="210"/>
      <c r="S36" s="211"/>
      <c r="T36" s="210"/>
      <c r="U36" s="211"/>
      <c r="V36" s="210"/>
      <c r="W36" s="212"/>
      <c r="X36" s="214"/>
      <c r="Y36" s="213"/>
      <c r="Z36" s="214"/>
      <c r="AA36" s="213"/>
      <c r="AB36" s="214"/>
      <c r="AC36" s="206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5"/>
      <c r="C37" s="5"/>
      <c r="D37" s="5"/>
      <c r="E37" s="5"/>
      <c r="F37" s="5"/>
      <c r="G37" s="5"/>
      <c r="H37" s="5"/>
      <c r="I37" s="5"/>
      <c r="J37" s="7"/>
      <c r="K37" s="7"/>
      <c r="L37" s="250"/>
      <c r="M37" s="254"/>
      <c r="N37" s="255"/>
      <c r="O37" s="253"/>
      <c r="P37" s="256"/>
      <c r="Q37" s="211"/>
      <c r="R37" s="217"/>
      <c r="S37" s="211"/>
      <c r="T37" s="217"/>
      <c r="U37" s="211"/>
      <c r="V37" s="217"/>
      <c r="W37" s="212"/>
      <c r="X37" s="218"/>
      <c r="Y37" s="213"/>
      <c r="Z37" s="218"/>
      <c r="AA37" s="213"/>
      <c r="AB37" s="218"/>
      <c r="AC37" s="206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250"/>
      <c r="M38" s="251"/>
      <c r="N38" s="252"/>
      <c r="O38" s="257"/>
      <c r="P38" s="246"/>
      <c r="Q38" s="211"/>
      <c r="R38" s="210"/>
      <c r="S38" s="211"/>
      <c r="T38" s="210"/>
      <c r="U38" s="211"/>
      <c r="V38" s="210"/>
      <c r="W38" s="212"/>
      <c r="X38" s="214"/>
      <c r="Y38" s="213"/>
      <c r="Z38" s="214"/>
      <c r="AA38" s="213"/>
      <c r="AB38" s="214"/>
      <c r="AC38" s="206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6"/>
      <c r="B39" s="6"/>
      <c r="C39" s="6"/>
      <c r="D39" s="6"/>
      <c r="E39" s="6"/>
      <c r="F39" s="6"/>
      <c r="G39" s="6"/>
      <c r="H39" s="5"/>
      <c r="I39" s="5"/>
      <c r="J39" s="5"/>
      <c r="K39" s="5"/>
      <c r="L39" s="239"/>
      <c r="M39" s="215"/>
      <c r="N39" s="224"/>
      <c r="O39" s="232"/>
      <c r="P39" s="202"/>
      <c r="Q39" s="203"/>
      <c r="R39" s="202"/>
      <c r="S39" s="203"/>
      <c r="T39" s="202"/>
      <c r="U39" s="223"/>
      <c r="V39" s="202"/>
      <c r="W39" s="212"/>
      <c r="X39" s="231"/>
      <c r="Y39" s="206"/>
      <c r="Z39" s="231"/>
      <c r="AA39" s="206"/>
      <c r="AB39" s="231"/>
      <c r="AC39" s="206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7"/>
      <c r="B40" s="7"/>
      <c r="C40" s="7"/>
      <c r="D40" s="6"/>
      <c r="E40" s="6"/>
      <c r="F40" s="6"/>
      <c r="G40" s="6"/>
      <c r="H40" s="5"/>
      <c r="I40" s="5"/>
      <c r="J40" s="5"/>
      <c r="K40" s="5"/>
      <c r="L40" s="239"/>
      <c r="M40" s="207"/>
      <c r="N40" s="208"/>
      <c r="O40" s="209"/>
      <c r="P40" s="210"/>
      <c r="Q40" s="211"/>
      <c r="R40" s="210"/>
      <c r="S40" s="211"/>
      <c r="T40" s="210"/>
      <c r="U40" s="211"/>
      <c r="V40" s="210"/>
      <c r="W40" s="212"/>
      <c r="X40" s="214"/>
      <c r="Y40" s="213"/>
      <c r="Z40" s="214"/>
      <c r="AA40" s="213"/>
      <c r="AB40" s="214"/>
      <c r="AC40" s="206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87" t="s">
        <v>29</v>
      </c>
      <c r="C41" s="88">
        <f>D6</f>
        <v>0.4541636103961017</v>
      </c>
      <c r="D41" s="6"/>
      <c r="E41" s="6"/>
      <c r="F41" s="6"/>
      <c r="G41" s="6"/>
      <c r="H41" s="5"/>
      <c r="I41" s="5"/>
      <c r="J41" s="5"/>
      <c r="K41" s="5"/>
      <c r="L41" s="239"/>
      <c r="M41" s="207"/>
      <c r="N41" s="208"/>
      <c r="O41" s="209"/>
      <c r="P41" s="210"/>
      <c r="Q41" s="211"/>
      <c r="R41" s="210"/>
      <c r="S41" s="211"/>
      <c r="T41" s="210"/>
      <c r="U41" s="211"/>
      <c r="V41" s="210"/>
      <c r="W41" s="212"/>
      <c r="X41" s="214"/>
      <c r="Y41" s="213"/>
      <c r="Z41" s="214"/>
      <c r="AA41" s="213"/>
      <c r="AB41" s="214"/>
      <c r="AC41" s="206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 ht="25.5">
      <c r="A42" s="7"/>
      <c r="B42" s="87" t="s">
        <v>35</v>
      </c>
      <c r="C42" s="88">
        <f>D8</f>
        <v>0.12392579420179235</v>
      </c>
      <c r="D42" s="6"/>
      <c r="E42" s="6"/>
      <c r="F42" s="6"/>
      <c r="G42" s="6"/>
      <c r="H42" s="5"/>
      <c r="I42" s="5"/>
      <c r="J42" s="5"/>
      <c r="K42" s="5"/>
      <c r="L42" s="239"/>
      <c r="M42" s="207"/>
      <c r="N42" s="208"/>
      <c r="O42" s="209"/>
      <c r="P42" s="210"/>
      <c r="Q42" s="211"/>
      <c r="R42" s="210"/>
      <c r="S42" s="211"/>
      <c r="T42" s="210"/>
      <c r="U42" s="211"/>
      <c r="V42" s="210"/>
      <c r="W42" s="212"/>
      <c r="X42" s="214"/>
      <c r="Y42" s="213"/>
      <c r="Z42" s="214"/>
      <c r="AA42" s="213"/>
      <c r="AB42" s="214"/>
      <c r="AC42" s="206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>
      <c r="A43" s="7"/>
      <c r="B43" s="87" t="s">
        <v>30</v>
      </c>
      <c r="C43" s="88">
        <f>D9</f>
        <v>0.28172318624439158</v>
      </c>
      <c r="D43" s="6"/>
      <c r="E43" s="6"/>
      <c r="F43" s="6"/>
      <c r="G43" s="6"/>
      <c r="H43" s="5"/>
      <c r="I43" s="5"/>
      <c r="J43" s="5"/>
      <c r="K43" s="5"/>
      <c r="L43" s="239"/>
      <c r="M43" s="215"/>
      <c r="N43" s="208"/>
      <c r="O43" s="209"/>
      <c r="P43" s="210"/>
      <c r="Q43" s="211"/>
      <c r="R43" s="210"/>
      <c r="S43" s="211"/>
      <c r="T43" s="210"/>
      <c r="U43" s="211"/>
      <c r="V43" s="210"/>
      <c r="W43" s="212"/>
      <c r="X43" s="214"/>
      <c r="Y43" s="213"/>
      <c r="Z43" s="214"/>
      <c r="AA43" s="213"/>
      <c r="AB43" s="214"/>
      <c r="AC43" s="206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87" t="s">
        <v>43</v>
      </c>
      <c r="C44" s="88">
        <f>SUM(C45:C48)</f>
        <v>0.14018740915771438</v>
      </c>
      <c r="D44" s="6"/>
      <c r="E44" s="6"/>
      <c r="F44" s="6"/>
      <c r="G44" s="6"/>
      <c r="H44" s="5"/>
      <c r="I44" s="5"/>
      <c r="J44" s="5"/>
      <c r="K44" s="5"/>
      <c r="L44" s="239"/>
      <c r="M44" s="215"/>
      <c r="N44" s="216"/>
      <c r="O44" s="209"/>
      <c r="P44" s="210"/>
      <c r="Q44" s="211"/>
      <c r="R44" s="217"/>
      <c r="S44" s="211"/>
      <c r="T44" s="210"/>
      <c r="U44" s="211"/>
      <c r="V44" s="217"/>
      <c r="W44" s="212"/>
      <c r="X44" s="218"/>
      <c r="Y44" s="213"/>
      <c r="Z44" s="218"/>
      <c r="AA44" s="213"/>
      <c r="AB44" s="218"/>
      <c r="AC44" s="234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87" t="s">
        <v>31</v>
      </c>
      <c r="C45" s="88">
        <f>D10</f>
        <v>6.7701693557336531E-2</v>
      </c>
      <c r="D45" s="89">
        <f>SUM(C41:C44)</f>
        <v>1</v>
      </c>
      <c r="E45" s="89">
        <f>SUM(C41:C44)</f>
        <v>1</v>
      </c>
      <c r="F45" s="6"/>
      <c r="G45" s="6"/>
      <c r="H45" s="5"/>
      <c r="I45" s="5"/>
      <c r="J45" s="5"/>
      <c r="K45" s="5"/>
      <c r="L45" s="239"/>
      <c r="M45" s="207"/>
      <c r="N45" s="208"/>
      <c r="O45" s="212"/>
      <c r="P45" s="210"/>
      <c r="Q45" s="211"/>
      <c r="R45" s="210"/>
      <c r="S45" s="211"/>
      <c r="T45" s="210"/>
      <c r="U45" s="211"/>
      <c r="V45" s="210"/>
      <c r="W45" s="212"/>
      <c r="X45" s="214"/>
      <c r="Y45" s="213"/>
      <c r="Z45" s="214"/>
      <c r="AA45" s="213"/>
      <c r="AB45" s="214"/>
      <c r="AC45" s="206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87" t="s">
        <v>37</v>
      </c>
      <c r="C46" s="88">
        <f>D11</f>
        <v>1.0323653413955721E-2</v>
      </c>
      <c r="D46" s="6"/>
      <c r="E46" s="6"/>
      <c r="F46" s="6"/>
      <c r="G46" s="6"/>
      <c r="H46" s="5"/>
      <c r="I46" s="5"/>
      <c r="J46" s="5"/>
      <c r="K46" s="5"/>
      <c r="L46" s="239"/>
      <c r="M46" s="215"/>
      <c r="N46" s="224"/>
      <c r="O46" s="232"/>
      <c r="P46" s="202"/>
      <c r="Q46" s="203"/>
      <c r="R46" s="202"/>
      <c r="S46" s="203"/>
      <c r="T46" s="202"/>
      <c r="U46" s="223"/>
      <c r="V46" s="233"/>
      <c r="W46" s="212"/>
      <c r="X46" s="231"/>
      <c r="Y46" s="206"/>
      <c r="Z46" s="231"/>
      <c r="AA46" s="206"/>
      <c r="AB46" s="231"/>
      <c r="AC46" s="206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90" t="s">
        <v>28</v>
      </c>
      <c r="C47" s="88">
        <f>D7</f>
        <v>6.1747040943650043E-2</v>
      </c>
      <c r="D47" s="6"/>
      <c r="E47" s="6"/>
      <c r="F47" s="6"/>
      <c r="G47" s="6"/>
      <c r="H47" s="5"/>
      <c r="I47" s="5"/>
      <c r="J47" s="5"/>
      <c r="K47" s="5"/>
      <c r="L47" s="239"/>
      <c r="M47" s="207"/>
      <c r="N47" s="208"/>
      <c r="O47" s="209"/>
      <c r="P47" s="210"/>
      <c r="Q47" s="211"/>
      <c r="R47" s="210"/>
      <c r="S47" s="211"/>
      <c r="T47" s="210"/>
      <c r="U47" s="211"/>
      <c r="V47" s="210"/>
      <c r="W47" s="212"/>
      <c r="X47" s="214"/>
      <c r="Y47" s="213"/>
      <c r="Z47" s="214"/>
      <c r="AA47" s="213"/>
      <c r="AB47" s="214"/>
      <c r="AC47" s="206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7" t="s">
        <v>42</v>
      </c>
      <c r="C48" s="91">
        <f>D13</f>
        <v>4.1502124277208928E-4</v>
      </c>
      <c r="D48" s="6"/>
      <c r="E48" s="6"/>
      <c r="F48" s="6"/>
      <c r="G48" s="6"/>
      <c r="H48" s="5"/>
      <c r="I48" s="5"/>
      <c r="J48" s="5"/>
      <c r="K48" s="5"/>
      <c r="L48" s="239"/>
      <c r="M48" s="207"/>
      <c r="N48" s="208"/>
      <c r="O48" s="209"/>
      <c r="P48" s="210"/>
      <c r="Q48" s="211"/>
      <c r="R48" s="210"/>
      <c r="S48" s="211"/>
      <c r="T48" s="210"/>
      <c r="U48" s="211"/>
      <c r="V48" s="210"/>
      <c r="W48" s="212"/>
      <c r="X48" s="214"/>
      <c r="Y48" s="213"/>
      <c r="Z48" s="214"/>
      <c r="AA48" s="213"/>
      <c r="AB48" s="214"/>
      <c r="AC48" s="206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6"/>
      <c r="B49" s="6"/>
      <c r="C49" s="89">
        <f>SUM(C44:C48)</f>
        <v>0.28037481831542876</v>
      </c>
      <c r="D49" s="6"/>
      <c r="E49" s="6"/>
      <c r="F49" s="6"/>
      <c r="G49" s="6"/>
      <c r="H49" s="5"/>
      <c r="I49" s="5"/>
      <c r="J49" s="5"/>
      <c r="K49" s="5"/>
      <c r="L49" s="239"/>
      <c r="M49" s="215"/>
      <c r="N49" s="208"/>
      <c r="O49" s="209"/>
      <c r="P49" s="210"/>
      <c r="Q49" s="211"/>
      <c r="R49" s="210"/>
      <c r="S49" s="211"/>
      <c r="T49" s="210"/>
      <c r="U49" s="211"/>
      <c r="V49" s="210"/>
      <c r="W49" s="212"/>
      <c r="X49" s="214"/>
      <c r="Y49" s="213"/>
      <c r="Z49" s="214"/>
      <c r="AA49" s="213"/>
      <c r="AB49" s="214"/>
      <c r="AC49" s="206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 ht="15" customHeight="1">
      <c r="A50" s="6"/>
      <c r="B50" s="6"/>
      <c r="C50" s="89">
        <f>SUM(C41:C44)</f>
        <v>1</v>
      </c>
      <c r="D50" s="6"/>
      <c r="E50" s="6"/>
      <c r="F50" s="6"/>
      <c r="G50" s="6"/>
      <c r="H50" s="5"/>
      <c r="I50" s="5"/>
      <c r="J50" s="5"/>
      <c r="K50" s="5"/>
      <c r="L50" s="239"/>
      <c r="M50" s="215"/>
      <c r="N50" s="216"/>
      <c r="O50" s="209"/>
      <c r="P50" s="210"/>
      <c r="Q50" s="211"/>
      <c r="R50" s="217"/>
      <c r="S50" s="211"/>
      <c r="T50" s="210"/>
      <c r="U50" s="211"/>
      <c r="V50" s="217"/>
      <c r="W50" s="212"/>
      <c r="X50" s="218"/>
      <c r="Y50" s="213"/>
      <c r="Z50" s="218"/>
      <c r="AA50" s="213"/>
      <c r="AB50" s="218"/>
      <c r="AC50" s="206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>
      <c r="A51" s="6"/>
      <c r="B51" s="6"/>
      <c r="C51" s="6"/>
      <c r="D51" s="6"/>
      <c r="E51" s="6"/>
      <c r="F51" s="6"/>
      <c r="G51" s="6"/>
      <c r="H51" s="5"/>
      <c r="I51" s="5"/>
      <c r="J51" s="5"/>
      <c r="K51" s="5"/>
      <c r="L51" s="239"/>
      <c r="M51" s="207"/>
      <c r="N51" s="208"/>
      <c r="O51" s="212"/>
      <c r="P51" s="210"/>
      <c r="Q51" s="211"/>
      <c r="R51" s="210"/>
      <c r="S51" s="211"/>
      <c r="T51" s="210"/>
      <c r="U51" s="211"/>
      <c r="V51" s="210"/>
      <c r="W51" s="212"/>
      <c r="X51" s="214"/>
      <c r="Y51" s="213"/>
      <c r="Z51" s="214"/>
      <c r="AA51" s="213"/>
      <c r="AB51" s="214"/>
      <c r="AC51" s="206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 ht="15" customHeight="1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239"/>
      <c r="M52" s="215"/>
      <c r="N52" s="224"/>
      <c r="O52" s="209"/>
      <c r="P52" s="210"/>
      <c r="Q52" s="211"/>
      <c r="R52" s="217"/>
      <c r="S52" s="211"/>
      <c r="T52" s="210"/>
      <c r="U52" s="211"/>
      <c r="V52" s="217"/>
      <c r="W52" s="212"/>
      <c r="X52" s="218"/>
      <c r="Y52" s="213"/>
      <c r="Z52" s="218"/>
      <c r="AA52" s="213"/>
      <c r="AB52" s="218"/>
      <c r="AC52" s="206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8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239"/>
      <c r="M53" s="219"/>
      <c r="N53" s="220"/>
      <c r="O53" s="221"/>
      <c r="P53" s="202"/>
      <c r="Q53" s="222"/>
      <c r="R53" s="202"/>
      <c r="S53" s="222"/>
      <c r="T53" s="202"/>
      <c r="U53" s="223"/>
      <c r="V53" s="202"/>
      <c r="W53" s="212"/>
      <c r="X53" s="214"/>
      <c r="Y53" s="213"/>
      <c r="Z53" s="214"/>
      <c r="AA53" s="213"/>
      <c r="AB53" s="214"/>
      <c r="AC53" s="206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239"/>
      <c r="M54" s="504"/>
      <c r="N54" s="504"/>
      <c r="O54" s="219"/>
      <c r="P54" s="217"/>
      <c r="Q54" s="211"/>
      <c r="R54" s="217"/>
      <c r="S54" s="211"/>
      <c r="T54" s="217"/>
      <c r="U54" s="211"/>
      <c r="V54" s="217"/>
      <c r="W54" s="223"/>
      <c r="X54" s="218"/>
      <c r="Y54" s="213"/>
      <c r="Z54" s="218"/>
      <c r="AA54" s="213"/>
      <c r="AB54" s="218"/>
      <c r="AC54" s="206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239"/>
      <c r="M55" s="224"/>
      <c r="N55" s="224"/>
      <c r="O55" s="219"/>
      <c r="P55" s="217"/>
      <c r="Q55" s="211"/>
      <c r="R55" s="217"/>
      <c r="S55" s="211"/>
      <c r="T55" s="217"/>
      <c r="U55" s="211"/>
      <c r="V55" s="217"/>
      <c r="W55" s="223"/>
      <c r="X55" s="218"/>
      <c r="Y55" s="213"/>
      <c r="Z55" s="218"/>
      <c r="AA55" s="213"/>
      <c r="AB55" s="218"/>
      <c r="AC55" s="206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239"/>
      <c r="M56" s="504"/>
      <c r="N56" s="504"/>
      <c r="O56" s="219"/>
      <c r="P56" s="217"/>
      <c r="Q56" s="211"/>
      <c r="R56" s="217"/>
      <c r="S56" s="211"/>
      <c r="T56" s="217"/>
      <c r="U56" s="211"/>
      <c r="V56" s="210"/>
      <c r="W56" s="223"/>
      <c r="X56" s="218"/>
      <c r="Y56" s="213"/>
      <c r="Z56" s="218"/>
      <c r="AA56" s="213"/>
      <c r="AB56" s="218"/>
      <c r="AC56" s="206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239"/>
      <c r="M57" s="207"/>
      <c r="N57" s="208"/>
      <c r="O57" s="209"/>
      <c r="P57" s="210"/>
      <c r="Q57" s="211"/>
      <c r="R57" s="210"/>
      <c r="S57" s="211"/>
      <c r="T57" s="210"/>
      <c r="U57" s="211"/>
      <c r="V57" s="210"/>
      <c r="W57" s="212"/>
      <c r="X57" s="214"/>
      <c r="Y57" s="213"/>
      <c r="Z57" s="214"/>
      <c r="AA57" s="213"/>
      <c r="AB57" s="214"/>
      <c r="AC57" s="206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239"/>
      <c r="M58" s="207"/>
      <c r="N58" s="208"/>
      <c r="O58" s="209"/>
      <c r="P58" s="210"/>
      <c r="Q58" s="211"/>
      <c r="R58" s="210"/>
      <c r="S58" s="211"/>
      <c r="T58" s="210"/>
      <c r="U58" s="211"/>
      <c r="V58" s="210"/>
      <c r="W58" s="212"/>
      <c r="X58" s="214"/>
      <c r="Y58" s="213"/>
      <c r="Z58" s="214"/>
      <c r="AA58" s="213"/>
      <c r="AB58" s="214"/>
      <c r="AC58" s="206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33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239"/>
      <c r="M59" s="207"/>
      <c r="N59" s="208"/>
      <c r="O59" s="209"/>
      <c r="P59" s="210"/>
      <c r="Q59" s="211"/>
      <c r="R59" s="210"/>
      <c r="S59" s="211"/>
      <c r="T59" s="210"/>
      <c r="U59" s="211"/>
      <c r="V59" s="210"/>
      <c r="W59" s="212"/>
      <c r="X59" s="214"/>
      <c r="Y59" s="213"/>
      <c r="Z59" s="214"/>
      <c r="AA59" s="213"/>
      <c r="AB59" s="214"/>
      <c r="AC59" s="206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239"/>
      <c r="M60" s="207"/>
      <c r="N60" s="216"/>
      <c r="O60" s="209"/>
      <c r="P60" s="210"/>
      <c r="Q60" s="211"/>
      <c r="R60" s="210"/>
      <c r="S60" s="211"/>
      <c r="T60" s="210"/>
      <c r="U60" s="211"/>
      <c r="V60" s="217"/>
      <c r="W60" s="212"/>
      <c r="X60" s="218"/>
      <c r="Y60" s="213"/>
      <c r="Z60" s="218"/>
      <c r="AA60" s="213"/>
      <c r="AB60" s="218"/>
      <c r="AC60" s="206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239"/>
      <c r="M61" s="207"/>
      <c r="N61" s="216"/>
      <c r="O61" s="209"/>
      <c r="P61" s="210"/>
      <c r="Q61" s="211"/>
      <c r="R61" s="210"/>
      <c r="S61" s="211"/>
      <c r="T61" s="210"/>
      <c r="U61" s="211"/>
      <c r="V61" s="217"/>
      <c r="W61" s="212"/>
      <c r="X61" s="214"/>
      <c r="Y61" s="213"/>
      <c r="Z61" s="214"/>
      <c r="AA61" s="213"/>
      <c r="AB61" s="214"/>
      <c r="AC61" s="206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39"/>
      <c r="AP61" s="239"/>
      <c r="AQ61" s="239"/>
      <c r="AR61" s="239"/>
      <c r="AS61" s="239"/>
      <c r="AT61" s="239"/>
      <c r="AU61" s="239"/>
      <c r="AV61" s="239"/>
      <c r="AW61" s="23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239"/>
      <c r="M62" s="504"/>
      <c r="N62" s="504"/>
      <c r="O62" s="219"/>
      <c r="P62" s="217"/>
      <c r="Q62" s="211"/>
      <c r="R62" s="217"/>
      <c r="S62" s="211"/>
      <c r="T62" s="217"/>
      <c r="U62" s="211"/>
      <c r="V62" s="217"/>
      <c r="W62" s="223"/>
      <c r="X62" s="218"/>
      <c r="Y62" s="213"/>
      <c r="Z62" s="218"/>
      <c r="AA62" s="213"/>
      <c r="AB62" s="218"/>
      <c r="AC62" s="206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239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206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239"/>
      <c r="M64" s="206"/>
      <c r="N64" s="201"/>
      <c r="O64" s="201"/>
      <c r="P64" s="206"/>
      <c r="Q64" s="206"/>
      <c r="R64" s="206"/>
      <c r="S64" s="206"/>
      <c r="T64" s="206"/>
      <c r="U64" s="206"/>
      <c r="V64" s="234"/>
      <c r="W64" s="234"/>
      <c r="X64" s="235"/>
      <c r="Y64" s="206"/>
      <c r="Z64" s="235"/>
      <c r="AA64" s="206"/>
      <c r="AB64" s="206"/>
      <c r="AC64" s="206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239"/>
      <c r="M65" s="206"/>
      <c r="N65" s="201"/>
      <c r="O65" s="201"/>
      <c r="P65" s="234"/>
      <c r="Q65" s="234"/>
      <c r="R65" s="234"/>
      <c r="S65" s="234"/>
      <c r="T65" s="234"/>
      <c r="U65" s="234"/>
      <c r="V65" s="234"/>
      <c r="W65" s="234"/>
      <c r="X65" s="235"/>
      <c r="Y65" s="206"/>
      <c r="Z65" s="235"/>
      <c r="AA65" s="206"/>
      <c r="AB65" s="206"/>
      <c r="AC65" s="206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39"/>
      <c r="AV86" s="239"/>
      <c r="AW86" s="239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39"/>
      <c r="AV90" s="239"/>
      <c r="AW90" s="239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/>
      <c r="AW112" s="239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39"/>
      <c r="AV116" s="239"/>
      <c r="AW116" s="239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39"/>
      <c r="AV122" s="239"/>
      <c r="AW122" s="239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39"/>
      <c r="AV123" s="239"/>
      <c r="AW123" s="239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39"/>
      <c r="AV125" s="239"/>
      <c r="AW125" s="239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39"/>
      <c r="AV126" s="239"/>
      <c r="AW126" s="239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39"/>
      <c r="AV127" s="239"/>
      <c r="AW127" s="239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39"/>
      <c r="AV128" s="239"/>
      <c r="AW128" s="239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39"/>
      <c r="AV132" s="239"/>
      <c r="AW132" s="239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39"/>
      <c r="AV135" s="239"/>
      <c r="AW135" s="239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39"/>
      <c r="AV141" s="239"/>
      <c r="AW141" s="239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39"/>
      <c r="AV142" s="239"/>
      <c r="AW142" s="239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39"/>
      <c r="AV179" s="239"/>
      <c r="AW179" s="239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39"/>
      <c r="AV181" s="239"/>
      <c r="AW181" s="239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/>
      <c r="AW185" s="239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39"/>
      <c r="AW188" s="239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</sheetData>
  <mergeCells count="8">
    <mergeCell ref="M63:AB63"/>
    <mergeCell ref="K8:O8"/>
    <mergeCell ref="M54:N54"/>
    <mergeCell ref="B1:H1"/>
    <mergeCell ref="B4:B5"/>
    <mergeCell ref="C4:D4"/>
    <mergeCell ref="M56:N56"/>
    <mergeCell ref="M62:N62"/>
  </mergeCells>
  <hyperlinks>
    <hyperlink ref="L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2:O57"/>
  <sheetViews>
    <sheetView showGridLines="0" showRowColHeaders="0" zoomScaleNormal="100" workbookViewId="0">
      <pane ySplit="6" topLeftCell="A7" activePane="bottomLeft" state="frozen"/>
      <selection activeCell="Q29" sqref="Q29"/>
      <selection pane="bottomLeft" activeCell="Q29" sqref="Q29"/>
    </sheetView>
  </sheetViews>
  <sheetFormatPr baseColWidth="10" defaultColWidth="11.42578125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1:8" ht="18.75">
      <c r="B2" s="93" t="s">
        <v>156</v>
      </c>
      <c r="C2" s="14"/>
      <c r="D2" s="14"/>
      <c r="E2" s="14"/>
      <c r="F2" s="14"/>
    </row>
    <row r="3" spans="1:8">
      <c r="A3" s="370"/>
      <c r="B3" s="370"/>
      <c r="C3" s="370"/>
      <c r="D3" s="370"/>
      <c r="E3" s="370"/>
      <c r="F3" s="370"/>
    </row>
    <row r="4" spans="1:8" ht="26.1" customHeight="1">
      <c r="A4" s="370"/>
      <c r="B4" s="511" t="s">
        <v>157</v>
      </c>
      <c r="C4" s="387" t="s">
        <v>154</v>
      </c>
      <c r="D4" s="387"/>
      <c r="E4" s="387" t="s">
        <v>151</v>
      </c>
      <c r="F4" s="387"/>
      <c r="H4" s="9" t="s">
        <v>177</v>
      </c>
    </row>
    <row r="5" spans="1:8" ht="38.65" customHeight="1">
      <c r="A5" s="370"/>
      <c r="B5" s="512"/>
      <c r="C5" s="388" t="s">
        <v>28</v>
      </c>
      <c r="D5" s="388" t="s">
        <v>29</v>
      </c>
      <c r="E5" s="388" t="s">
        <v>28</v>
      </c>
      <c r="F5" s="388" t="s">
        <v>29</v>
      </c>
    </row>
    <row r="6" spans="1:8" ht="20.85" hidden="1" customHeight="1">
      <c r="B6" s="94">
        <v>2007</v>
      </c>
      <c r="C6" s="95">
        <v>895.43156999999997</v>
      </c>
      <c r="D6" s="95">
        <v>1222.1400000000001</v>
      </c>
      <c r="E6" s="95">
        <v>800.6</v>
      </c>
      <c r="F6" s="95">
        <v>994.34</v>
      </c>
    </row>
    <row r="7" spans="1:8" ht="18" customHeight="1">
      <c r="B7" s="94">
        <v>2008</v>
      </c>
      <c r="C7" s="95">
        <v>933.71</v>
      </c>
      <c r="D7" s="95">
        <v>1280.1500000000001</v>
      </c>
      <c r="E7" s="95">
        <v>837.37</v>
      </c>
      <c r="F7" s="95">
        <v>1051.7</v>
      </c>
      <c r="H7" s="17"/>
    </row>
    <row r="8" spans="1:8" ht="18" customHeight="1">
      <c r="B8" s="94">
        <v>2009</v>
      </c>
      <c r="C8" s="95">
        <v>953.86</v>
      </c>
      <c r="D8" s="95">
        <v>1331.13</v>
      </c>
      <c r="E8" s="95">
        <v>864.68</v>
      </c>
      <c r="F8" s="95">
        <v>1110.04</v>
      </c>
      <c r="H8" s="17"/>
    </row>
    <row r="9" spans="1:8" ht="18" customHeight="1">
      <c r="B9" s="94">
        <v>2010</v>
      </c>
      <c r="C9" s="95">
        <v>990.62</v>
      </c>
      <c r="D9" s="95">
        <v>1393.4</v>
      </c>
      <c r="E9" s="95">
        <v>895.89</v>
      </c>
      <c r="F9" s="95">
        <v>1172.18</v>
      </c>
      <c r="H9" s="17"/>
    </row>
    <row r="10" spans="1:8" ht="18" customHeight="1">
      <c r="B10" s="94">
        <v>2011</v>
      </c>
      <c r="C10" s="95">
        <v>1018.62</v>
      </c>
      <c r="D10" s="95">
        <v>1407.09</v>
      </c>
      <c r="E10" s="95">
        <v>921.51</v>
      </c>
      <c r="F10" s="95">
        <v>1202.07</v>
      </c>
      <c r="H10" s="17"/>
    </row>
    <row r="11" spans="1:8" ht="18" customHeight="1">
      <c r="B11" s="94">
        <v>2012</v>
      </c>
      <c r="C11" s="95">
        <v>1003.44</v>
      </c>
      <c r="D11" s="95">
        <v>1389.91</v>
      </c>
      <c r="E11" s="95">
        <v>943.46</v>
      </c>
      <c r="F11" s="95">
        <v>1251.97</v>
      </c>
      <c r="H11" s="17"/>
    </row>
    <row r="12" spans="1:8" ht="18" customHeight="1">
      <c r="B12" s="94">
        <v>2013</v>
      </c>
      <c r="C12" s="95">
        <v>1005.51</v>
      </c>
      <c r="D12" s="95">
        <v>1424.58</v>
      </c>
      <c r="E12" s="95">
        <v>955.24</v>
      </c>
      <c r="F12" s="95">
        <v>1295.6400000000001</v>
      </c>
      <c r="H12" s="17"/>
    </row>
    <row r="13" spans="1:8" ht="18" customHeight="1">
      <c r="B13" s="94">
        <v>2014</v>
      </c>
      <c r="C13" s="95">
        <v>996.8</v>
      </c>
      <c r="D13" s="95">
        <v>1425.67</v>
      </c>
      <c r="E13" s="95">
        <v>949.29</v>
      </c>
      <c r="F13" s="95">
        <v>1314.68</v>
      </c>
      <c r="H13" s="17"/>
    </row>
    <row r="14" spans="1:8" ht="18" customHeight="1">
      <c r="B14" s="94">
        <v>2015</v>
      </c>
      <c r="C14" s="95">
        <v>983.77</v>
      </c>
      <c r="D14" s="95">
        <v>1460.3</v>
      </c>
      <c r="E14" s="95">
        <v>941.18</v>
      </c>
      <c r="F14" s="95">
        <v>1342.94</v>
      </c>
      <c r="H14" s="17"/>
    </row>
    <row r="15" spans="1:8" ht="18" customHeight="1">
      <c r="B15" s="94">
        <v>2016</v>
      </c>
      <c r="C15" s="95">
        <v>973.19</v>
      </c>
      <c r="D15" s="95">
        <v>1451.07</v>
      </c>
      <c r="E15" s="95">
        <v>936.4</v>
      </c>
      <c r="F15" s="95">
        <v>1332.37</v>
      </c>
      <c r="H15" s="17"/>
    </row>
    <row r="16" spans="1:8" ht="18" customHeight="1">
      <c r="B16" s="94">
        <v>2017</v>
      </c>
      <c r="C16" s="95">
        <v>970.28</v>
      </c>
      <c r="D16" s="95">
        <v>1432.9</v>
      </c>
      <c r="E16" s="95">
        <v>935.71</v>
      </c>
      <c r="F16" s="95">
        <v>1318.47</v>
      </c>
      <c r="H16" s="17"/>
    </row>
    <row r="17" spans="2:13" ht="18" customHeight="1">
      <c r="B17" s="94">
        <v>2018</v>
      </c>
      <c r="C17" s="95">
        <v>967.4</v>
      </c>
      <c r="D17" s="95">
        <v>1420.02</v>
      </c>
      <c r="E17" s="95">
        <v>937.39</v>
      </c>
      <c r="F17" s="95">
        <v>1311.23</v>
      </c>
      <c r="H17" s="17"/>
    </row>
    <row r="18" spans="2:13" ht="18" customHeight="1">
      <c r="B18" s="94">
        <v>2019</v>
      </c>
      <c r="C18" s="95">
        <v>989.63963273409115</v>
      </c>
      <c r="D18" s="95">
        <v>1466.1257319129511</v>
      </c>
      <c r="E18" s="95">
        <v>962.55030148478431</v>
      </c>
      <c r="F18" s="95">
        <v>1345.982851671419</v>
      </c>
      <c r="H18" s="17"/>
    </row>
    <row r="19" spans="2:13" ht="18" customHeight="1">
      <c r="B19" s="94">
        <v>2020</v>
      </c>
      <c r="C19" s="95">
        <v>1005.72</v>
      </c>
      <c r="D19" s="95">
        <v>1528.73</v>
      </c>
      <c r="E19" s="95">
        <v>975.16</v>
      </c>
      <c r="F19" s="95">
        <v>1406.74</v>
      </c>
      <c r="H19" s="17"/>
    </row>
    <row r="20" spans="2:13" ht="18" customHeight="1">
      <c r="B20" s="94">
        <v>2021</v>
      </c>
      <c r="C20" s="95">
        <v>1019.71</v>
      </c>
      <c r="D20" s="95">
        <v>1502.99</v>
      </c>
      <c r="E20" s="95">
        <v>989.46</v>
      </c>
      <c r="F20" s="95">
        <v>1388.38</v>
      </c>
      <c r="H20" s="17"/>
    </row>
    <row r="21" spans="2:13" ht="18" customHeight="1">
      <c r="B21" s="259" t="s">
        <v>207</v>
      </c>
      <c r="C21" s="260">
        <f>'Distrib - regím. Altas nuevas'!$I$42</f>
        <v>1067.47</v>
      </c>
      <c r="D21" s="260">
        <f>'Distrib - regím. Altas nuevas'!$I$44</f>
        <v>1594.01</v>
      </c>
      <c r="E21" s="260">
        <f>'Distrib - regím. Altas nuevas'!$O$42</f>
        <v>1034.7</v>
      </c>
      <c r="F21" s="260">
        <f>'Distrib - regím. Altas nuevas'!$O$44</f>
        <v>1486.71</v>
      </c>
    </row>
    <row r="23" spans="2:13">
      <c r="B23" s="97" t="s">
        <v>133</v>
      </c>
      <c r="C23" s="98"/>
    </row>
    <row r="24" spans="2:13" ht="25.5" customHeight="1">
      <c r="B24" s="94">
        <v>2008</v>
      </c>
      <c r="C24" s="99">
        <f t="shared" ref="C24:F35" si="0">C7/C6-1</f>
        <v>4.274858211666599E-2</v>
      </c>
      <c r="D24" s="99">
        <f t="shared" si="0"/>
        <v>4.7465920434647479E-2</v>
      </c>
      <c r="E24" s="99">
        <f t="shared" si="0"/>
        <v>4.5928053959530368E-2</v>
      </c>
      <c r="F24" s="99">
        <f t="shared" si="0"/>
        <v>5.7686505621819428E-2</v>
      </c>
      <c r="G24" s="99"/>
      <c r="H24" s="92"/>
    </row>
    <row r="25" spans="2:13" ht="17.850000000000001" customHeight="1">
      <c r="B25" s="94">
        <v>2009</v>
      </c>
      <c r="C25" s="99">
        <f t="shared" si="0"/>
        <v>2.1580576410234364E-2</v>
      </c>
      <c r="D25" s="99">
        <f t="shared" si="0"/>
        <v>3.9823458188493532E-2</v>
      </c>
      <c r="E25" s="99">
        <f t="shared" si="0"/>
        <v>3.2614017698269437E-2</v>
      </c>
      <c r="F25" s="99">
        <f t="shared" si="0"/>
        <v>5.5472092802129724E-2</v>
      </c>
      <c r="G25" s="99"/>
      <c r="H25" s="92"/>
      <c r="L25" s="313"/>
    </row>
    <row r="26" spans="2:13" ht="17.850000000000001" customHeight="1">
      <c r="B26" s="94">
        <v>2010</v>
      </c>
      <c r="C26" s="99">
        <f t="shared" si="0"/>
        <v>3.853815025265761E-2</v>
      </c>
      <c r="D26" s="99">
        <f t="shared" si="0"/>
        <v>4.6779803625491168E-2</v>
      </c>
      <c r="E26" s="99">
        <f t="shared" si="0"/>
        <v>3.6094277651848028E-2</v>
      </c>
      <c r="F26" s="99">
        <f t="shared" si="0"/>
        <v>5.597996468595734E-2</v>
      </c>
      <c r="G26" s="99"/>
      <c r="H26" s="92"/>
      <c r="L26" s="313"/>
    </row>
    <row r="27" spans="2:13" ht="17.850000000000001" customHeight="1">
      <c r="B27" s="94">
        <v>2011</v>
      </c>
      <c r="C27" s="99">
        <f t="shared" si="0"/>
        <v>2.8265126890230308E-2</v>
      </c>
      <c r="D27" s="99">
        <f t="shared" si="0"/>
        <v>9.8248887613030522E-3</v>
      </c>
      <c r="E27" s="99">
        <f t="shared" si="0"/>
        <v>2.8597260824431592E-2</v>
      </c>
      <c r="F27" s="99">
        <f t="shared" si="0"/>
        <v>2.5499496664334709E-2</v>
      </c>
      <c r="G27" s="99"/>
      <c r="H27" s="92"/>
      <c r="L27" s="313"/>
    </row>
    <row r="28" spans="2:13" ht="17.850000000000001" customHeight="1">
      <c r="B28" s="94">
        <v>2012</v>
      </c>
      <c r="C28" s="99">
        <f t="shared" si="0"/>
        <v>-1.4902515167579566E-2</v>
      </c>
      <c r="D28" s="99">
        <f t="shared" si="0"/>
        <v>-1.2209595690396369E-2</v>
      </c>
      <c r="E28" s="99">
        <f t="shared" si="0"/>
        <v>2.3819600438411026E-2</v>
      </c>
      <c r="F28" s="99">
        <f t="shared" si="0"/>
        <v>4.1511725606661942E-2</v>
      </c>
      <c r="G28" s="99"/>
      <c r="H28" s="92"/>
      <c r="L28" s="313"/>
    </row>
    <row r="29" spans="2:13" ht="17.850000000000001" customHeight="1">
      <c r="B29" s="94">
        <v>2013</v>
      </c>
      <c r="C29" s="99">
        <f t="shared" si="0"/>
        <v>2.0629036115760169E-3</v>
      </c>
      <c r="D29" s="99">
        <f t="shared" si="0"/>
        <v>2.4944061126259909E-2</v>
      </c>
      <c r="E29" s="99">
        <f t="shared" si="0"/>
        <v>1.2485955949377736E-2</v>
      </c>
      <c r="F29" s="99">
        <f t="shared" si="0"/>
        <v>3.4881027500659023E-2</v>
      </c>
      <c r="G29" s="99"/>
      <c r="H29" s="92"/>
      <c r="L29" s="313"/>
    </row>
    <row r="30" spans="2:13" ht="17.850000000000001" customHeight="1">
      <c r="B30" s="94">
        <v>2014</v>
      </c>
      <c r="C30" s="99">
        <f t="shared" si="0"/>
        <v>-8.6622708874104504E-3</v>
      </c>
      <c r="D30" s="99">
        <f t="shared" si="0"/>
        <v>7.6513779499931545E-4</v>
      </c>
      <c r="E30" s="99">
        <f t="shared" si="0"/>
        <v>-6.2288011389808329E-3</v>
      </c>
      <c r="F30" s="99">
        <f t="shared" si="0"/>
        <v>1.469544009138346E-2</v>
      </c>
      <c r="G30" s="99"/>
      <c r="H30" s="92"/>
      <c r="J30" s="14"/>
      <c r="K30" s="14"/>
      <c r="L30" s="14"/>
      <c r="M30" s="14"/>
    </row>
    <row r="31" spans="2:13" ht="17.850000000000001" customHeight="1">
      <c r="B31" s="94">
        <v>2015</v>
      </c>
      <c r="C31" s="99">
        <f t="shared" si="0"/>
        <v>-1.3071829855537676E-2</v>
      </c>
      <c r="D31" s="99">
        <f t="shared" si="0"/>
        <v>2.4290333667678965E-2</v>
      </c>
      <c r="E31" s="99">
        <f t="shared" si="0"/>
        <v>-8.5432270433692947E-3</v>
      </c>
      <c r="F31" s="99">
        <f t="shared" si="0"/>
        <v>2.1495725195484816E-2</v>
      </c>
      <c r="G31" s="99"/>
      <c r="H31" s="92"/>
      <c r="J31" s="15"/>
      <c r="K31" s="15"/>
      <c r="L31" s="15"/>
      <c r="M31" s="15"/>
    </row>
    <row r="32" spans="2:13" ht="17.850000000000001" customHeight="1">
      <c r="B32" s="94">
        <v>2016</v>
      </c>
      <c r="C32" s="99">
        <f t="shared" si="0"/>
        <v>-1.0754546286225408E-2</v>
      </c>
      <c r="D32" s="99">
        <f t="shared" si="0"/>
        <v>-6.3206190508799942E-3</v>
      </c>
      <c r="E32" s="99">
        <f t="shared" si="0"/>
        <v>-5.0787309547588588E-3</v>
      </c>
      <c r="F32" s="99">
        <f t="shared" si="0"/>
        <v>-7.8707909511968044E-3</v>
      </c>
      <c r="G32" s="99"/>
      <c r="H32" s="92"/>
      <c r="I32" s="16"/>
      <c r="J32" s="17"/>
      <c r="K32" s="17"/>
      <c r="L32" s="17"/>
      <c r="M32" s="17"/>
    </row>
    <row r="33" spans="1:15" ht="17.850000000000001" customHeight="1">
      <c r="B33" s="94">
        <v>2017</v>
      </c>
      <c r="C33" s="99">
        <f t="shared" si="0"/>
        <v>-2.9901663601147321E-3</v>
      </c>
      <c r="D33" s="99">
        <f t="shared" si="0"/>
        <v>-1.2521794262165042E-2</v>
      </c>
      <c r="E33" s="99">
        <f t="shared" si="0"/>
        <v>-7.3686458778288166E-4</v>
      </c>
      <c r="F33" s="99">
        <f t="shared" si="0"/>
        <v>-1.0432537508349715E-2</v>
      </c>
      <c r="G33" s="99"/>
      <c r="H33" s="92"/>
      <c r="K33" s="94"/>
    </row>
    <row r="34" spans="1:15" ht="17.850000000000001" customHeight="1">
      <c r="B34" s="94">
        <v>2018</v>
      </c>
      <c r="C34" s="99">
        <f t="shared" si="0"/>
        <v>-2.9682153605145034E-3</v>
      </c>
      <c r="D34" s="99">
        <f t="shared" si="0"/>
        <v>-8.9887640449438644E-3</v>
      </c>
      <c r="E34" s="99">
        <f t="shared" si="0"/>
        <v>1.7954280706629078E-3</v>
      </c>
      <c r="F34" s="99">
        <f t="shared" si="0"/>
        <v>-5.4912133002646968E-3</v>
      </c>
      <c r="G34" s="99"/>
      <c r="H34" s="92"/>
    </row>
    <row r="35" spans="1:15" ht="17.850000000000001" customHeight="1">
      <c r="B35" s="94">
        <v>2019</v>
      </c>
      <c r="C35" s="99">
        <f t="shared" si="0"/>
        <v>2.2989076632304206E-2</v>
      </c>
      <c r="D35" s="99">
        <f t="shared" si="0"/>
        <v>3.2468367989852975E-2</v>
      </c>
      <c r="E35" s="99">
        <f t="shared" si="0"/>
        <v>2.6840804238133842E-2</v>
      </c>
      <c r="F35" s="99">
        <f t="shared" si="0"/>
        <v>2.6504008962134007E-2</v>
      </c>
      <c r="G35" s="99"/>
      <c r="H35" s="92"/>
    </row>
    <row r="36" spans="1:15" ht="17.850000000000001" customHeight="1">
      <c r="B36" s="94">
        <v>2020</v>
      </c>
      <c r="C36" s="99">
        <f t="shared" ref="C36:F36" si="1">C19/C18-1</f>
        <v>1.6248709867735744E-2</v>
      </c>
      <c r="D36" s="99">
        <f t="shared" si="1"/>
        <v>4.2700476994810721E-2</v>
      </c>
      <c r="E36" s="99">
        <f t="shared" si="1"/>
        <v>1.3100300831826228E-2</v>
      </c>
      <c r="F36" s="99">
        <f t="shared" si="1"/>
        <v>4.5139615451366133E-2</v>
      </c>
      <c r="G36" s="99"/>
      <c r="H36" s="92"/>
    </row>
    <row r="37" spans="1:15" ht="17.850000000000001" customHeight="1">
      <c r="B37" s="94">
        <v>2021</v>
      </c>
      <c r="C37" s="99">
        <f t="shared" ref="C37:F37" si="2">C20/C19-1</f>
        <v>1.3910432327089106E-2</v>
      </c>
      <c r="D37" s="99">
        <f t="shared" si="2"/>
        <v>-1.6837505641938089E-2</v>
      </c>
      <c r="E37" s="99">
        <f t="shared" si="2"/>
        <v>1.4664260223963277E-2</v>
      </c>
      <c r="F37" s="99">
        <f t="shared" si="2"/>
        <v>-1.3051452293956212E-2</v>
      </c>
      <c r="G37" s="99"/>
      <c r="H37" s="92"/>
    </row>
    <row r="38" spans="1:15" ht="22.7" customHeight="1">
      <c r="B38" s="96" t="s">
        <v>208</v>
      </c>
      <c r="C38" s="100">
        <f>C21/C45-1</f>
        <v>2.4964713337878086E-2</v>
      </c>
      <c r="D38" s="100">
        <f>D21/D45-1</f>
        <v>9.6402941493169969E-3</v>
      </c>
      <c r="E38" s="100">
        <f>E21/E45-1</f>
        <v>2.4688790516652404E-2</v>
      </c>
      <c r="F38" s="100">
        <f>F21/F45-1</f>
        <v>2.2081823744148021E-2</v>
      </c>
      <c r="G38" s="99"/>
      <c r="H38" s="92"/>
      <c r="J38" s="6"/>
    </row>
    <row r="39" spans="1:15" ht="7.5" customHeight="1"/>
    <row r="40" spans="1:15" ht="3.4" customHeight="1">
      <c r="B40" s="101"/>
      <c r="C40" s="101"/>
      <c r="D40" s="101"/>
      <c r="E40" s="101"/>
      <c r="F40" s="101"/>
    </row>
    <row r="41" spans="1:15" ht="23.85" customHeight="1">
      <c r="B41" s="13" t="s">
        <v>202</v>
      </c>
    </row>
    <row r="42" spans="1:15" ht="23.85" customHeight="1">
      <c r="B42" s="13" t="s">
        <v>209</v>
      </c>
      <c r="K42" s="311"/>
      <c r="L42" s="311"/>
      <c r="M42" s="311"/>
      <c r="N42" s="311"/>
      <c r="O42" s="299"/>
    </row>
    <row r="43" spans="1:15" ht="35.65" customHeight="1">
      <c r="A43" s="245"/>
      <c r="B43" s="452"/>
      <c r="C43" s="452" t="s">
        <v>158</v>
      </c>
      <c r="D43" s="452"/>
      <c r="E43" s="452" t="s">
        <v>159</v>
      </c>
      <c r="F43" s="453"/>
      <c r="G43" s="454"/>
      <c r="H43" s="410"/>
      <c r="I43" s="303"/>
      <c r="K43" s="311"/>
      <c r="L43" s="311"/>
      <c r="M43" s="311"/>
      <c r="N43" s="311"/>
      <c r="O43" s="299"/>
    </row>
    <row r="44" spans="1:15">
      <c r="A44" s="245"/>
      <c r="B44" s="452"/>
      <c r="C44" s="452" t="s">
        <v>28</v>
      </c>
      <c r="D44" s="452" t="s">
        <v>29</v>
      </c>
      <c r="E44" s="452" t="s">
        <v>28</v>
      </c>
      <c r="F44" s="453" t="s">
        <v>29</v>
      </c>
      <c r="G44" s="454"/>
      <c r="H44" s="410"/>
      <c r="I44" s="303"/>
      <c r="K44" s="311"/>
      <c r="L44" s="312"/>
      <c r="M44" s="312"/>
      <c r="N44" s="311"/>
      <c r="O44" s="310"/>
    </row>
    <row r="45" spans="1:15" ht="21.4" customHeight="1">
      <c r="A45" s="245"/>
      <c r="B45" s="452"/>
      <c r="C45" s="455">
        <v>1041.47</v>
      </c>
      <c r="D45" s="455">
        <v>1578.79</v>
      </c>
      <c r="E45" s="452">
        <v>1009.77</v>
      </c>
      <c r="F45" s="456">
        <v>1454.59</v>
      </c>
      <c r="G45" s="454"/>
      <c r="H45" s="410"/>
      <c r="I45" s="303"/>
      <c r="K45" s="311"/>
      <c r="L45" s="311"/>
      <c r="M45" s="311"/>
      <c r="N45" s="311"/>
      <c r="O45" s="299"/>
    </row>
    <row r="46" spans="1:15" ht="19.7" customHeight="1">
      <c r="A46" s="245"/>
      <c r="B46" s="452"/>
      <c r="C46" s="452"/>
      <c r="D46" s="452"/>
      <c r="E46" s="452"/>
      <c r="F46" s="453"/>
      <c r="G46" s="457"/>
      <c r="H46" s="410"/>
      <c r="I46" s="303"/>
      <c r="K46" s="311"/>
      <c r="L46" s="311"/>
      <c r="M46" s="311"/>
      <c r="N46" s="311"/>
      <c r="O46" s="299"/>
    </row>
    <row r="47" spans="1:15">
      <c r="A47" s="245"/>
      <c r="B47" s="452"/>
      <c r="C47" s="452"/>
      <c r="D47" s="452"/>
      <c r="E47" s="452"/>
      <c r="F47" s="453"/>
      <c r="G47" s="457"/>
      <c r="H47" s="410"/>
      <c r="I47" s="303"/>
      <c r="K47" s="311"/>
      <c r="L47" s="311"/>
      <c r="M47" s="311"/>
      <c r="N47" s="311"/>
      <c r="O47" s="299"/>
    </row>
    <row r="48" spans="1:15">
      <c r="A48" s="245"/>
      <c r="B48" s="458"/>
      <c r="C48" s="458"/>
      <c r="D48" s="458"/>
      <c r="E48" s="458"/>
      <c r="F48" s="458"/>
      <c r="G48" s="457"/>
      <c r="H48" s="411"/>
      <c r="I48" s="412"/>
      <c r="K48" s="311"/>
      <c r="L48" s="311"/>
      <c r="M48" s="311"/>
      <c r="N48" s="311"/>
      <c r="O48" s="299"/>
    </row>
    <row r="49" spans="1:15">
      <c r="A49" s="245"/>
      <c r="B49" s="458"/>
      <c r="C49" s="458"/>
      <c r="D49" s="458"/>
      <c r="E49" s="458"/>
      <c r="F49" s="458"/>
      <c r="G49" s="457"/>
      <c r="H49" s="410"/>
      <c r="I49" s="303"/>
      <c r="K49" s="311"/>
      <c r="L49" s="311"/>
      <c r="M49" s="311"/>
      <c r="N49" s="311"/>
      <c r="O49" s="299"/>
    </row>
    <row r="50" spans="1:15">
      <c r="A50" s="245"/>
      <c r="B50" s="458"/>
      <c r="C50" s="458"/>
      <c r="D50" s="458"/>
      <c r="E50" s="458"/>
      <c r="F50" s="458"/>
      <c r="G50" s="457"/>
      <c r="H50" s="410"/>
      <c r="I50" s="302"/>
      <c r="K50" s="299"/>
      <c r="L50" s="299"/>
      <c r="M50" s="299"/>
      <c r="N50" s="299"/>
      <c r="O50" s="299"/>
    </row>
    <row r="51" spans="1:15">
      <c r="A51" s="245"/>
      <c r="B51" s="450"/>
      <c r="C51" s="450"/>
      <c r="D51" s="450"/>
      <c r="E51" s="450"/>
      <c r="F51" s="450"/>
      <c r="G51" s="440"/>
      <c r="H51" s="410"/>
      <c r="I51" s="302"/>
      <c r="K51" s="299"/>
      <c r="L51" s="299"/>
      <c r="M51" s="299"/>
      <c r="N51" s="299"/>
      <c r="O51" s="299"/>
    </row>
    <row r="52" spans="1:15">
      <c r="A52" s="245"/>
      <c r="B52" s="450"/>
      <c r="C52" s="450"/>
      <c r="D52" s="450"/>
      <c r="E52" s="450"/>
      <c r="F52" s="450"/>
      <c r="G52" s="441"/>
      <c r="H52" s="410"/>
      <c r="I52" s="302"/>
      <c r="K52" s="299"/>
      <c r="L52" s="299"/>
      <c r="M52" s="299"/>
      <c r="N52" s="299"/>
      <c r="O52" s="299"/>
    </row>
    <row r="53" spans="1:15">
      <c r="A53" s="245"/>
      <c r="B53" s="450"/>
      <c r="C53" s="450"/>
      <c r="D53" s="450"/>
      <c r="E53" s="450"/>
      <c r="F53" s="450"/>
      <c r="G53" s="440"/>
      <c r="H53" s="303"/>
      <c r="I53" s="302"/>
      <c r="K53" s="303"/>
      <c r="L53" s="299"/>
      <c r="M53" s="299"/>
      <c r="N53" s="299"/>
      <c r="O53" s="299"/>
    </row>
    <row r="54" spans="1:15">
      <c r="B54" s="451"/>
      <c r="C54" s="450"/>
      <c r="D54" s="450"/>
      <c r="E54" s="450"/>
      <c r="F54" s="450"/>
      <c r="G54" s="442"/>
      <c r="H54" s="302"/>
      <c r="I54" s="302"/>
      <c r="K54" s="303"/>
      <c r="L54" s="303"/>
      <c r="M54" s="303"/>
      <c r="N54" s="303"/>
      <c r="O54" s="303"/>
    </row>
    <row r="55" spans="1:15">
      <c r="B55" s="451"/>
      <c r="C55" s="451"/>
      <c r="D55" s="451"/>
      <c r="E55" s="451"/>
      <c r="F55" s="451"/>
      <c r="G55" s="442"/>
      <c r="H55" s="302"/>
      <c r="I55" s="302"/>
    </row>
    <row r="56" spans="1:15">
      <c r="B56" s="451"/>
      <c r="C56" s="451"/>
      <c r="D56" s="451"/>
      <c r="E56" s="451"/>
      <c r="F56" s="451"/>
      <c r="G56" s="302"/>
    </row>
    <row r="57" spans="1:15">
      <c r="B57" s="302"/>
      <c r="C57" s="302"/>
      <c r="D57" s="302"/>
      <c r="E57" s="302"/>
      <c r="F57" s="302"/>
      <c r="G57" s="302"/>
    </row>
  </sheetData>
  <mergeCells count="1">
    <mergeCell ref="B4:B5"/>
  </mergeCells>
  <hyperlinks>
    <hyperlink ref="H4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CADF1F-E33A-4CD8-8861-6167FD7D3D15}"/>
</file>

<file path=customXml/itemProps2.xml><?xml version="1.0" encoding="utf-8"?>
<ds:datastoreItem xmlns:ds="http://schemas.openxmlformats.org/officeDocument/2006/customXml" ds:itemID="{8C8FC062-C5A4-4A40-B3CC-24C5390B28B5}"/>
</file>

<file path=customXml/itemProps3.xml><?xml version="1.0" encoding="utf-8"?>
<ds:datastoreItem xmlns:ds="http://schemas.openxmlformats.org/officeDocument/2006/customXml" ds:itemID="{BA08617D-7DDE-4E6B-BF6F-6E4BCBC18A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2022-03-16T10:10:30Z</cp:lastPrinted>
  <dcterms:created xsi:type="dcterms:W3CDTF">2016-11-17T11:36:14Z</dcterms:created>
  <dcterms:modified xsi:type="dcterms:W3CDTF">2022-03-25T08:11:05Z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