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2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Enero proximo\"/>
    </mc:Choice>
  </mc:AlternateContent>
  <xr:revisionPtr revIDLastSave="0" documentId="13_ncr:1_{934527BD-0830-488D-BC43-0BF0EC74979E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nuevas'!$A$1:$U$47</definedName>
    <definedName name="_xlnm.Print_Area" localSheetId="11">'Evolución y pensión media'!$A$1:$I$90</definedName>
    <definedName name="_xlnm.Print_Area" localSheetId="5">'Importe €'!$A$1:$I$82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clases'!$A$1:$I$81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€'!$A$1:$I$81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7" l="1"/>
  <c r="D68" i="23" s="1"/>
  <c r="E68" i="23"/>
  <c r="F68" i="23"/>
  <c r="G68" i="23"/>
  <c r="M75" i="29"/>
  <c r="C19" i="25"/>
  <c r="D19" i="25"/>
  <c r="E19" i="25"/>
  <c r="F19" i="25"/>
  <c r="F75" i="29"/>
  <c r="C12" i="27" l="1"/>
  <c r="D9" i="27" s="1"/>
  <c r="D6" i="27" l="1"/>
  <c r="D8" i="27"/>
  <c r="D7" i="27"/>
  <c r="D13" i="27"/>
  <c r="D11" i="27"/>
  <c r="D10" i="27"/>
  <c r="D12" i="27" l="1"/>
  <c r="C41" i="27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<sst xmlns="http://schemas.openxmlformats.org/spreadsheetml/2006/main" count="888" uniqueCount="217">
  <si>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</si>
  <si>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</si>
  <si>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</si>
  <si>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</si>
  <si>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</si>
  <si>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</si>
  <si>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</si>
  <si>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</si>
  <si>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</si>
  <si>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</si>
  <si>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</si>
  <si>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</si>
  <si>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</si>
  <si>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</si>
  <si>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</si>
  <si>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</si>
  <si>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</si>
  <si>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</si>
  <si>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</si>
  <si>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</si>
  <si>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</si>
  <si>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</si>
  <si>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</si>
  <si>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</si>
  <si>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</si>
  <si>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</si>
  <si>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</si>
  <si>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</si>
  <si>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</si>
  <si>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</si>
  <si>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</si>
  <si>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</si>
  <si>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</si>
  <si>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</si>
  <si>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</si>
  <si>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</si>
  <si>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</si>
  <si>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</si>
  <si>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</si>
  <si>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</si>
  <si>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</si>
  <si>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</si>
  <si>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</si>
  <si>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</si>
  <si>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</si>
  <si>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</si>
  <si>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</si>
  <si>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</si>
  <si>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</si>
  <si>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</si>
  <si>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</si>
  <si>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</si>
  <si>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</si>
  <si>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</si>
  <si>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</si>
  <si>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</si>
  <si>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</si>
  <si>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</si>
  <si>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</si>
  <si>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</si>
  <si>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</si>
  <si>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</si>
  <si>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</si>
  <si>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</si>
  <si>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</si>
  <si>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</si>
  <si>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</si>
  <si>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</si>
  <si>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</si>
  <si>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</si>
  <si>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</si>
  <si>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</si>
  <si>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</si>
  <si>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</si>
  <si>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</si>
  <si>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</si>
  <si>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</si>
  <si>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</si>
  <si>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</si>
  <si>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</si>
  <si>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</si>
  <si>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</si>
  <si>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</si>
  <si>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</si>
  <si>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</si>
  <si>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</si>
  <si>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</si>
  <si>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</si>
  <si>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</si>
  <si>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</si>
  <si>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</si>
  <si>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</si>
  <si>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</si>
  <si>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</si>
  <si>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</si>
  <si>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</si>
  <si>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</si>
  <si>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</si>
  <si>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</si>
  <si>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</si>
  <si>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</si>
  <si>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</si>
  <si>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</si>
  <si>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</si>
  <si>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</si>
  <si>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</si>
  <si>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</si>
  <si>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</si>
  <si>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</si>
  <si>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</si>
  <si>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</si>
  <si>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</si>
  <si>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</si>
  <si>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</si>
  <si>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</si>
  <si>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</si>
  <si>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</si>
  <si>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</si>
  <si>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</si>
  <si>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</si>
  <si>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</si>
  <si>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</si>
  <si>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</si>
  <si>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</si>
  <si>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</si>
  <si>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</si>
  <si>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</si>
  <si>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</si>
  <si>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</si>
  <si>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</si>
  <si>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</si>
  <si>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</si>
  <si>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</si>
  <si>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</si>
  <si>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</si>
  <si>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</si>
  <si>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</si>
  <si>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</si>
  <si>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</si>
  <si>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</si>
  <si>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</si>
  <si>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</si>
  <si>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</si>
  <si>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</si>
  <si>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</si>
  <si>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</si>
  <si>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</si>
  <si>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</si>
  <si>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</si>
  <si>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</si>
  <si>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</si>
  <si>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</si>
  <si>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</si>
  <si>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</si>
  <si>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</si>
  <si>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</si>
  <si>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</si>
  <si>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</si>
  <si>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</si>
  <si>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</si>
  <si>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</si>
  <si>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</si>
  <si>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</si>
  <si>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</si>
  <si>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</si>
  <si>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</si>
  <si>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</si>
  <si>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</si>
  <si>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</si>
  <si>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</si>
  <si>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</si>
  <si>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</si>
  <si>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</si>
  <si>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</si>
  <si>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</si>
  <si>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</si>
  <si>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</si>
  <si>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</si>
  <si>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</si>
  <si>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</si>
  <si>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</si>
  <si>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</si>
  <si>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</si>
  <si>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</si>
  <si>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</si>
  <si>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</si>
  <si>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</si>
  <si>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</si>
  <si>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</si>
  <si>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</si>
  <si>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</si>
  <si>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</si>
  <si>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</si>
  <si>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</si>
  <si>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</si>
  <si>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</si>
  <si>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</si>
  <si>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</si>
  <si>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</si>
  <si>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</si>
  <si>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</si>
  <si>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</si>
  <si>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</si>
  <si>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</si>
  <si>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Datos a 01 de diciembre de 2021</t>
  </si>
  <si>
    <t>Datos a 01 de enero de 2022</t>
  </si>
  <si>
    <t>PENSIONES CONTRIBUTIVAS EN VIGOR A 1 DE ENERO DE 2022</t>
  </si>
  <si>
    <t>DICIEMBRE 2021</t>
  </si>
  <si>
    <t>Datos a 1 de Enero de 2022</t>
  </si>
  <si>
    <t xml:space="preserve">  1 de Enero de 2022</t>
  </si>
  <si>
    <t>Diciembre 2021</t>
  </si>
  <si>
    <t>Diciembre 2021 (2)</t>
  </si>
  <si>
    <t>(2) Incremento sobre Diciembre 2020</t>
  </si>
  <si>
    <t>1 de  Enero de 2022</t>
  </si>
  <si>
    <t>1 de Enero de 2022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</si>
  <si>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</si>
  <si>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83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</si>
</sst>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4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7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9" fillId="49" borderId="11" applyNumberFormat="0" applyFont="0" applyBorder="0" applyAlignment="0" applyProtection="0">
      <alignment horizontal="center" vertical="center" wrapText="1"/>
    </xf>
    <xf numFmtId="0" fontId="129" fillId="50" borderId="11" applyNumberFormat="0" applyFont="0" applyBorder="0" applyAlignment="0" applyProtection="0">
      <alignment horizontal="center" vertical="center" wrapText="1"/>
    </xf>
    <xf numFmtId="3" fontId="127" fillId="51" borderId="15" applyNumberFormat="0" applyFont="0" applyBorder="0" applyAlignment="0" applyProtection="0">
      <alignment horizontal="right" indent="1"/>
    </xf>
    <xf numFmtId="3" fontId="127" fillId="52" borderId="13" applyNumberFormat="0" applyFont="0" applyBorder="0" applyAlignment="0" applyProtection="0">
      <alignment horizontal="right" vertical="center" indent="1"/>
    </xf>
    <xf numFmtId="3" fontId="127" fillId="53" borderId="15" applyNumberFormat="0" applyFont="0" applyBorder="0" applyAlignment="0" applyProtection="0">
      <alignment horizontal="right" indent="1"/>
    </xf>
    <xf numFmtId="3" fontId="127" fillId="54" borderId="13" applyNumberFormat="0" applyFont="0" applyBorder="0" applyAlignment="0" applyProtection="0">
      <alignment horizontal="right" vertical="center" indent="1"/>
    </xf>
    <xf numFmtId="0" fontId="129" fillId="55" borderId="13" applyNumberFormat="0" applyFont="0" applyBorder="0" applyAlignment="0" applyProtection="0">
      <alignment horizontal="center" vertical="center" wrapText="1"/>
    </xf>
    <xf numFmtId="0" fontId="129" fillId="56" borderId="13" applyNumberFormat="0" applyFont="0" applyBorder="0" applyAlignment="0" applyProtection="0">
      <alignment horizontal="center" vertical="center" wrapText="1"/>
    </xf>
    <xf numFmtId="0" fontId="129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17" applyNumberFormat="0" applyFont="0" applyBorder="0" applyAlignment="0" applyProtection="0">
      <alignment horizontal="right" vertical="top" indent="1"/>
    </xf>
    <xf numFmtId="37" fontId="130" fillId="59" borderId="13" applyNumberFormat="0" applyFont="0" applyBorder="0" applyAlignment="0" applyProtection="0">
      <alignment horizontal="right" vertical="top" indent="1"/>
    </xf>
    <xf numFmtId="0" fontId="131" fillId="60" borderId="16" applyNumberFormat="0" applyFont="0" applyBorder="0" applyAlignment="0" applyProtection="0">
      <alignment horizontal="right" vertical="center" indent="1"/>
    </xf>
    <xf numFmtId="0" fontId="131" fillId="60" borderId="13" applyNumberFormat="0" applyFont="0" applyBorder="0" applyAlignment="0" applyProtection="0">
      <alignment horizontal="right" vertical="center" indent="1"/>
    </xf>
    <xf numFmtId="0" fontId="131" fillId="61" borderId="13" applyNumberFormat="0" applyFont="0" applyBorder="0" applyAlignment="0" applyProtection="0">
      <alignment horizontal="right" vertical="center" indent="1"/>
    </xf>
    <xf numFmtId="3" fontId="127" fillId="62" borderId="15" applyNumberFormat="0" applyFont="0" applyBorder="0" applyAlignment="0" applyProtection="0">
      <alignment horizontal="right" indent="1"/>
    </xf>
    <xf numFmtId="3" fontId="127" fillId="63" borderId="13" applyNumberFormat="0" applyFont="0" applyBorder="0" applyAlignment="0" applyProtection="0">
      <alignment horizontal="right" vertical="center" indent="1"/>
    </xf>
    <xf numFmtId="0" fontId="131" fillId="64" borderId="16" applyNumberFormat="0" applyFont="0" applyBorder="0" applyAlignment="0" applyProtection="0">
      <alignment horizontal="right" vertical="center" indent="1"/>
    </xf>
    <xf numFmtId="0" fontId="131" fillId="65" borderId="16" applyNumberFormat="0" applyFont="0" applyBorder="0" applyAlignment="0" applyProtection="0">
      <alignment horizontal="right" vertical="center" indent="1"/>
    </xf>
    <xf numFmtId="0" fontId="131" fillId="66" borderId="16" applyNumberFormat="0" applyFont="0" applyBorder="0" applyAlignment="0" applyProtection="0">
      <alignment horizontal="right" vertical="center" indent="1"/>
    </xf>
    <xf numFmtId="0" fontId="131" fillId="67" borderId="16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11" applyNumberFormat="0" applyFont="0" applyBorder="0" applyAlignment="0" applyProtection="0">
      <alignment horizontal="center" vertical="center"/>
    </xf>
    <xf numFmtId="0" fontId="128" fillId="104" borderId="11" applyNumberFormat="0" applyFont="0" applyBorder="0" applyAlignment="0" applyProtection="0">
      <alignment horizontal="center" vertical="center"/>
    </xf>
    <xf numFmtId="0" fontId="128" fillId="105" borderId="11" applyNumberFormat="0" applyFont="0" applyBorder="0" applyAlignment="0" applyProtection="0">
      <alignment horizontal="center" vertical="center"/>
    </xf>
    <xf numFmtId="0" fontId="128" fillId="106" borderId="11" applyNumberFormat="0" applyFont="0" applyBorder="0" applyAlignment="0" applyProtection="0">
      <alignment horizontal="center" vertical="center"/>
    </xf>
    <xf numFmtId="0" fontId="128" fillId="107" borderId="11" applyNumberFormat="0" applyFont="0" applyBorder="0" applyAlignment="0" applyProtection="0">
      <alignment horizontal="center" vertical="center"/>
    </xf>
    <xf numFmtId="0" fontId="128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28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2" fontId="42" fillId="0" borderId="0" xfId="0" applyNumberFormat="1" applyFont="1" applyFill="1"/>
    <xf numFmtId="0" fontId="99" fillId="0" borderId="0" xfId="0" applyFont="1" applyAlignment="1">
      <alignment horizontal="center" vertical="center"/>
    </xf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10" fillId="0" borderId="18" xfId="18" applyNumberFormat="1" applyFont="1" applyBorder="1" applyAlignment="1">
      <alignment horizontal="right" indent="2"/>
    </xf>
    <xf numFmtId="0" fontId="11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65" fillId="38" borderId="18" xfId="157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2"/>
    </xf>
    <xf numFmtId="37" fontId="128" fillId="0" borderId="18" xfId="159" applyNumberFormat="1" applyFont="1" applyFill="1" applyBorder="1" applyAlignment="1"/>
    <xf numFmtId="37" fontId="128" fillId="0" borderId="18" xfId="159" applyNumberFormat="1" applyFont="1" applyFill="1" applyBorder="1" applyAlignment="1">
      <alignment horizontal="right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3" fontId="78" fillId="109" borderId="18" xfId="18" applyNumberFormat="1" applyFont="1" applyFill="1" applyBorder="1" applyAlignment="1">
      <alignment horizontal="right" vertical="center" indent="1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122" fillId="0" borderId="0" xfId="0" applyNumberFormat="1" applyFont="1" applyAlignment="1">
      <alignment horizontal="right" indent="2"/>
    </xf>
    <xf numFmtId="2" fontId="0" fillId="0" borderId="0" xfId="0" applyNumberFormat="1"/>
    <xf numFmtId="173" fontId="42" fillId="0" borderId="0" xfId="0" applyNumberFormat="1" applyFont="1" applyFill="1"/>
    <xf numFmtId="15" fontId="140" fillId="0" borderId="18" xfId="18" applyNumberFormat="1" applyFont="1" applyBorder="1" applyAlignment="1" applyProtection="1">
      <alignment horizontal="centerContinuous" vertical="center"/>
      <protection locked="0"/>
    </xf>
    <xf numFmtId="3" fontId="69" fillId="112" borderId="0" xfId="18" applyNumberFormat="1" applyFont="1" applyFill="1" applyAlignment="1">
      <alignment horizontal="right" vertical="center"/>
    </xf>
    <xf numFmtId="3" fontId="69" fillId="112" borderId="0" xfId="18" applyNumberFormat="1" applyFont="1" applyFill="1" applyBorder="1" applyAlignment="1">
      <alignment horizontal="right" vertical="center"/>
    </xf>
    <xf numFmtId="3" fontId="69" fillId="113" borderId="18" xfId="18" applyNumberFormat="1" applyFont="1" applyFill="1" applyBorder="1" applyAlignment="1">
      <alignment horizontal="right" vertical="center"/>
    </xf>
    <xf numFmtId="4" fontId="69" fillId="113" borderId="18" xfId="18" applyNumberFormat="1" applyFont="1" applyFill="1" applyBorder="1" applyAlignment="1">
      <alignment horizontal="right" vertical="center"/>
    </xf>
    <xf numFmtId="3" fontId="78" fillId="113" borderId="18" xfId="18" applyNumberFormat="1" applyFont="1" applyFill="1" applyBorder="1" applyAlignment="1">
      <alignment horizontal="right" vertical="center" indent="1"/>
    </xf>
    <xf numFmtId="0" fontId="78" fillId="113" borderId="18" xfId="18" applyNumberFormat="1" applyFont="1" applyFill="1" applyBorder="1" applyAlignment="1">
      <alignment horizontal="center" vertical="center" wrapText="1"/>
    </xf>
    <xf numFmtId="4" fontId="78" fillId="113" borderId="18" xfId="18" applyNumberFormat="1" applyFont="1" applyFill="1" applyBorder="1" applyAlignment="1">
      <alignment horizontal="center" vertical="center" wrapText="1"/>
    </xf>
    <xf numFmtId="4" fontId="139" fillId="115" borderId="18" xfId="18" applyNumberFormat="1" applyFont="1" applyFill="1" applyBorder="1" applyAlignment="1">
      <alignment horizontal="centerContinuous" vertical="center"/>
    </xf>
    <xf numFmtId="0" fontId="139" fillId="115" borderId="18" xfId="18" applyNumberFormat="1" applyFont="1" applyFill="1" applyBorder="1" applyAlignment="1">
      <alignment horizontal="centerContinuous" vertical="center"/>
    </xf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66" fillId="0" borderId="0" xfId="7" applyNumberFormat="1" applyFont="1" applyBorder="1" applyAlignment="1"/>
    <xf numFmtId="0" fontId="69" fillId="0" borderId="0" xfId="7" applyNumberFormat="1" applyFont="1" applyBorder="1" applyAlignment="1"/>
    <xf numFmtId="0" fontId="67" fillId="28" borderId="0" xfId="7" applyNumberFormat="1" applyFont="1" applyFill="1" applyBorder="1" applyAlignment="1">
      <alignment vertical="top"/>
    </xf>
    <xf numFmtId="4" fontId="53" fillId="0" borderId="0" xfId="7" applyNumberFormat="1" applyFont="1" applyBorder="1"/>
    <xf numFmtId="49" fontId="56" fillId="29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71" fillId="0" borderId="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52" fillId="0" borderId="0" xfId="158" applyNumberFormat="1" applyFont="1" applyFill="1" applyBorder="1" applyAlignment="1"/>
    <xf numFmtId="0" fontId="11" fillId="4" borderId="18" xfId="18" applyNumberFormat="1" applyFont="1" applyFill="1" applyBorder="1" applyAlignment="1">
      <alignment horizontal="centerContinuous" vertical="center"/>
    </xf>
    <xf numFmtId="4" fontId="140" fillId="114" borderId="19" xfId="18" applyNumberFormat="1" applyFont="1" applyFill="1" applyBorder="1" applyAlignment="1">
      <alignment horizontal="center" vertical="center"/>
    </xf>
    <xf numFmtId="4" fontId="140" fillId="114" borderId="20" xfId="18" applyNumberFormat="1" applyFont="1" applyFill="1" applyBorder="1" applyAlignment="1">
      <alignment horizontal="center" vertical="center"/>
    </xf>
    <xf numFmtId="4" fontId="140" fillId="114" borderId="21" xfId="18" applyNumberFormat="1" applyFont="1" applyFill="1" applyBorder="1" applyAlignment="1">
      <alignment horizontal="center" vertical="center"/>
    </xf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0.45423186199056353</c:v>
                </c:pt>
                <c:pt idx="1">
                  <c:v>0.12396102838618273</c:v>
                </c:pt>
                <c:pt idx="2">
                  <c:v>0.28231898778245201</c:v>
                </c:pt>
                <c:pt idx="3">
                  <c:v>0.13948812184080178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116460</c:v>
                </c:pt>
                <c:pt idx="1">
                  <c:v>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18-4A9A-B785-38F029BF4B40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18-4A9A-B785-38F029BF4B40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718-4A9A-B785-38F029BF4B40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18-4A9A-B785-38F029BF4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Género'!$K$74:$L$74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Género'!$K$75:$L$75</c:f>
              <c:numCache>
                <c:formatCode>#,##0</c:formatCode>
                <c:ptCount val="2"/>
                <c:pt idx="0">
                  <c:v>128753</c:v>
                </c:pt>
                <c:pt idx="1">
                  <c:v>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8-4A9A-B785-38F029BF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Enero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9.922.051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10.745.394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+ 6,52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1.082,98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+ 5,33 %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1.245,90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ENERO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905435</xdr:colOff>
      <xdr:row>71</xdr:row>
      <xdr:rowOff>64435</xdr:rowOff>
    </xdr:from>
    <xdr:to>
      <xdr:col>7</xdr:col>
      <xdr:colOff>826513</xdr:colOff>
      <xdr:row>79</xdr:row>
      <xdr:rowOff>225399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71</xdr:row>
      <xdr:rowOff>64435</xdr:rowOff>
    </xdr:from>
    <xdr:to>
      <xdr:col>14</xdr:col>
      <xdr:colOff>835478</xdr:colOff>
      <xdr:row>79</xdr:row>
      <xdr:rowOff>220917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45DA98-94CC-458C-8D8F-8873AB2F9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763.03241940999999</v>
          </cell>
          <cell r="D3">
            <v>6.2417484078891361E-2</v>
          </cell>
          <cell r="E3">
            <v>6.5197974516788548E-2</v>
          </cell>
        </row>
        <row r="4">
          <cell r="A4">
            <v>2</v>
          </cell>
          <cell r="B4" t="str">
            <v>CATALUÑA</v>
          </cell>
          <cell r="C4">
            <v>1971.4845978599976</v>
          </cell>
          <cell r="D4">
            <v>6.352964835215702E-2</v>
          </cell>
          <cell r="E4">
            <v>6.5197974516788548E-2</v>
          </cell>
        </row>
        <row r="5">
          <cell r="A5">
            <v>3</v>
          </cell>
          <cell r="B5" t="str">
            <v>GALICIA</v>
          </cell>
          <cell r="C5">
            <v>710.33355109000047</v>
          </cell>
          <cell r="D5">
            <v>6.035000784188993E-2</v>
          </cell>
          <cell r="E5">
            <v>6.5197974516788548E-2</v>
          </cell>
        </row>
        <row r="6">
          <cell r="A6">
            <v>4</v>
          </cell>
          <cell r="B6" t="str">
            <v>ANDALUCÍA</v>
          </cell>
          <cell r="C6">
            <v>1560.0762079000021</v>
          </cell>
          <cell r="D6">
            <v>6.7755902827867365E-2</v>
          </cell>
          <cell r="E6">
            <v>6.5197974516788548E-2</v>
          </cell>
        </row>
        <row r="7">
          <cell r="A7">
            <v>5</v>
          </cell>
          <cell r="B7" t="str">
            <v>ASTURIAS</v>
          </cell>
          <cell r="C7">
            <v>382.79143383999997</v>
          </cell>
          <cell r="D7">
            <v>5.3294669623876301E-2</v>
          </cell>
          <cell r="E7">
            <v>6.5197974516788548E-2</v>
          </cell>
        </row>
        <row r="8">
          <cell r="A8">
            <v>6</v>
          </cell>
          <cell r="B8" t="str">
            <v>CANTABRIA</v>
          </cell>
          <cell r="C8">
            <v>164.45810593999988</v>
          </cell>
          <cell r="D8">
            <v>6.3706624507154697E-2</v>
          </cell>
          <cell r="E8">
            <v>6.5197974516788548E-2</v>
          </cell>
        </row>
        <row r="9">
          <cell r="A9">
            <v>7</v>
          </cell>
          <cell r="B9" t="str">
            <v>RIOJA (LA)</v>
          </cell>
          <cell r="C9">
            <v>76.222545800000006</v>
          </cell>
          <cell r="D9">
            <v>7.0799728092823866E-2</v>
          </cell>
          <cell r="E9">
            <v>6.5197974516788548E-2</v>
          </cell>
        </row>
        <row r="10">
          <cell r="A10">
            <v>8</v>
          </cell>
          <cell r="B10" t="str">
            <v>MURCIA</v>
          </cell>
          <cell r="C10">
            <v>242.60822741999991</v>
          </cell>
          <cell r="D10">
            <v>6.5197297936381515E-2</v>
          </cell>
          <cell r="E10">
            <v>6.5197974516788548E-2</v>
          </cell>
        </row>
        <row r="11">
          <cell r="A11">
            <v>9</v>
          </cell>
          <cell r="B11" t="str">
            <v>C. VALENCIANA</v>
          </cell>
          <cell r="C11">
            <v>1013.8027108299999</v>
          </cell>
          <cell r="D11">
            <v>6.3983622273486862E-2</v>
          </cell>
          <cell r="E11">
            <v>6.5197974516788548E-2</v>
          </cell>
        </row>
        <row r="12">
          <cell r="A12">
            <v>10</v>
          </cell>
          <cell r="B12" t="str">
            <v>ARAGÓN</v>
          </cell>
          <cell r="C12">
            <v>351.20773681999958</v>
          </cell>
          <cell r="D12">
            <v>6.4681732158414773E-2</v>
          </cell>
          <cell r="E12">
            <v>6.5197974516788548E-2</v>
          </cell>
        </row>
        <row r="13">
          <cell r="A13">
            <v>11</v>
          </cell>
          <cell r="B13" t="str">
            <v>CASTILLA - LA MANCHA</v>
          </cell>
          <cell r="C13">
            <v>380.83357037999991</v>
          </cell>
          <cell r="D13">
            <v>6.6496764994001367E-2</v>
          </cell>
          <cell r="E13">
            <v>6.5197974516788548E-2</v>
          </cell>
        </row>
        <row r="14">
          <cell r="A14">
            <v>12</v>
          </cell>
          <cell r="B14" t="str">
            <v>CANARIAS</v>
          </cell>
          <cell r="C14">
            <v>340.48067277000007</v>
          </cell>
          <cell r="D14">
            <v>7.9934889056418434E-2</v>
          </cell>
          <cell r="E14">
            <v>6.5197974516788548E-2</v>
          </cell>
        </row>
        <row r="15">
          <cell r="A15">
            <v>13</v>
          </cell>
          <cell r="B15" t="str">
            <v>NAVARRA</v>
          </cell>
          <cell r="C15">
            <v>174.89237978999998</v>
          </cell>
          <cell r="D15">
            <v>6.9729915620002192E-2</v>
          </cell>
          <cell r="E15">
            <v>6.5197974516788548E-2</v>
          </cell>
        </row>
        <row r="16">
          <cell r="A16">
            <v>14</v>
          </cell>
          <cell r="B16" t="str">
            <v>EXTREMADURA</v>
          </cell>
          <cell r="C16">
            <v>209.70793201000004</v>
          </cell>
          <cell r="D16">
            <v>6.4969117811533916E-2</v>
          </cell>
          <cell r="E16">
            <v>6.5197974516788548E-2</v>
          </cell>
        </row>
        <row r="17">
          <cell r="A17">
            <v>15</v>
          </cell>
          <cell r="B17" t="str">
            <v>ILLES BALEARS</v>
          </cell>
          <cell r="C17">
            <v>202.28799306000013</v>
          </cell>
          <cell r="D17">
            <v>7.4568596617878624E-2</v>
          </cell>
          <cell r="E17">
            <v>6.5197974516788548E-2</v>
          </cell>
        </row>
        <row r="18">
          <cell r="A18">
            <v>16</v>
          </cell>
          <cell r="B18" t="str">
            <v>MADRID</v>
          </cell>
          <cell r="C18">
            <v>1518.0625576300004</v>
          </cell>
          <cell r="D18">
            <v>6.7368518278695388E-2</v>
          </cell>
          <cell r="E18">
            <v>6.5197974516788548E-2</v>
          </cell>
        </row>
        <row r="19">
          <cell r="A19">
            <v>17</v>
          </cell>
          <cell r="B19" t="str">
            <v>CASTILLA Y LEÓN</v>
          </cell>
          <cell r="C19">
            <v>664.76966335999987</v>
          </cell>
          <cell r="D19">
            <v>6.4190853979477991E-2</v>
          </cell>
          <cell r="E19">
            <v>6.5197974516788548E-2</v>
          </cell>
        </row>
        <row r="20">
          <cell r="A20">
            <v>18</v>
          </cell>
          <cell r="B20" t="str">
            <v>CEUTA</v>
          </cell>
          <cell r="C20">
            <v>9.7216049600000023</v>
          </cell>
          <cell r="D20">
            <v>6.4589614141653318E-2</v>
          </cell>
          <cell r="E20">
            <v>6.5197974516788548E-2</v>
          </cell>
        </row>
        <row r="21">
          <cell r="A21">
            <v>19</v>
          </cell>
          <cell r="B21" t="str">
            <v>MELILLA</v>
          </cell>
          <cell r="C21">
            <v>8.6202726800000011</v>
          </cell>
          <cell r="D21">
            <v>7.3027773419622521E-2</v>
          </cell>
          <cell r="E21">
            <v>6.5197974516788548E-2</v>
          </cell>
        </row>
        <row r="26">
          <cell r="A26">
            <v>1</v>
          </cell>
          <cell r="B26" t="str">
            <v>PAÍS VASCO</v>
          </cell>
          <cell r="C26">
            <v>568025</v>
          </cell>
          <cell r="D26">
            <v>9.405898367251142E-3</v>
          </cell>
          <cell r="E26">
            <v>1.1306247887601817E-2</v>
          </cell>
        </row>
        <row r="27">
          <cell r="A27">
            <v>2</v>
          </cell>
          <cell r="B27" t="str">
            <v>CATALUÑA</v>
          </cell>
          <cell r="C27">
            <v>1752452</v>
          </cell>
          <cell r="D27">
            <v>8.4731327342368878E-3</v>
          </cell>
          <cell r="E27">
            <v>1.1306247887601817E-2</v>
          </cell>
        </row>
        <row r="28">
          <cell r="A28">
            <v>3</v>
          </cell>
          <cell r="B28" t="str">
            <v>GALICIA</v>
          </cell>
          <cell r="C28">
            <v>769285</v>
          </cell>
          <cell r="D28">
            <v>4.445866193137249E-3</v>
          </cell>
          <cell r="E28">
            <v>1.1306247887601817E-2</v>
          </cell>
        </row>
        <row r="29">
          <cell r="A29">
            <v>4</v>
          </cell>
          <cell r="B29" t="str">
            <v>ANDALUCÍA</v>
          </cell>
          <cell r="C29">
            <v>1610265</v>
          </cell>
          <cell r="D29">
            <v>1.4220048271448738E-2</v>
          </cell>
          <cell r="E29">
            <v>1.1306247887601817E-2</v>
          </cell>
        </row>
        <row r="30">
          <cell r="A30">
            <v>5</v>
          </cell>
          <cell r="B30" t="str">
            <v>ASTURIAS</v>
          </cell>
          <cell r="C30">
            <v>300853</v>
          </cell>
          <cell r="D30">
            <v>1.8548365612596207E-3</v>
          </cell>
          <cell r="E30">
            <v>1.1306247887601817E-2</v>
          </cell>
        </row>
        <row r="31">
          <cell r="A31">
            <v>6</v>
          </cell>
          <cell r="B31" t="str">
            <v>CANTABRIA</v>
          </cell>
          <cell r="C31">
            <v>143731</v>
          </cell>
          <cell r="D31">
            <v>9.9071816527427359E-3</v>
          </cell>
          <cell r="E31">
            <v>1.1306247887601817E-2</v>
          </cell>
        </row>
        <row r="32">
          <cell r="A32">
            <v>7</v>
          </cell>
          <cell r="B32" t="str">
            <v>RIOJA (LA)</v>
          </cell>
          <cell r="C32">
            <v>71572</v>
          </cell>
          <cell r="D32">
            <v>1.4414286726667225E-2</v>
          </cell>
          <cell r="E32">
            <v>1.1306247887601817E-2</v>
          </cell>
        </row>
        <row r="33">
          <cell r="A33">
            <v>8</v>
          </cell>
          <cell r="B33" t="str">
            <v>MURCIA</v>
          </cell>
          <cell r="C33">
            <v>253531</v>
          </cell>
          <cell r="D33">
            <v>1.0099762546016633E-2</v>
          </cell>
          <cell r="E33">
            <v>1.1306247887601817E-2</v>
          </cell>
        </row>
        <row r="34">
          <cell r="A34">
            <v>9</v>
          </cell>
          <cell r="B34" t="str">
            <v>C. VALENCIANA</v>
          </cell>
          <cell r="C34">
            <v>1015612</v>
          </cell>
          <cell r="D34">
            <v>1.0251604983955165E-2</v>
          </cell>
          <cell r="E34">
            <v>1.1306247887601817E-2</v>
          </cell>
        </row>
        <row r="35">
          <cell r="A35">
            <v>10</v>
          </cell>
          <cell r="B35" t="str">
            <v>ARAGÓN</v>
          </cell>
          <cell r="C35">
            <v>306865</v>
          </cell>
          <cell r="D35">
            <v>8.6811033974965035E-3</v>
          </cell>
          <cell r="E35">
            <v>1.1306247887601817E-2</v>
          </cell>
        </row>
        <row r="36">
          <cell r="A36">
            <v>11</v>
          </cell>
          <cell r="B36" t="str">
            <v>CASTILLA - LA MANCHA</v>
          </cell>
          <cell r="C36">
            <v>380318</v>
          </cell>
          <cell r="D36">
            <v>1.1817727122774624E-2</v>
          </cell>
          <cell r="E36">
            <v>1.1306247887601817E-2</v>
          </cell>
        </row>
        <row r="37">
          <cell r="A37">
            <v>12</v>
          </cell>
          <cell r="B37" t="str">
            <v>CANARIAS</v>
          </cell>
          <cell r="C37">
            <v>344319</v>
          </cell>
          <cell r="D37">
            <v>2.7033073233588611E-2</v>
          </cell>
          <cell r="E37">
            <v>1.1306247887601817E-2</v>
          </cell>
        </row>
        <row r="38">
          <cell r="A38">
            <v>13</v>
          </cell>
          <cell r="B38" t="str">
            <v>NAVARRA</v>
          </cell>
          <cell r="C38">
            <v>140673</v>
          </cell>
          <cell r="D38">
            <v>1.7356967737736317E-2</v>
          </cell>
          <cell r="E38">
            <v>1.1306247887601817E-2</v>
          </cell>
        </row>
        <row r="39">
          <cell r="A39">
            <v>14</v>
          </cell>
          <cell r="B39" t="str">
            <v>EXTREMADURA</v>
          </cell>
          <cell r="C39">
            <v>232289</v>
          </cell>
          <cell r="D39">
            <v>9.9521739130434828E-3</v>
          </cell>
          <cell r="E39">
            <v>1.1306247887601817E-2</v>
          </cell>
        </row>
        <row r="40">
          <cell r="A40">
            <v>15</v>
          </cell>
          <cell r="B40" t="str">
            <v>ILLES BALEARS</v>
          </cell>
          <cell r="C40">
            <v>200692</v>
          </cell>
          <cell r="D40">
            <v>1.816742850475106E-2</v>
          </cell>
          <cell r="E40">
            <v>1.1306247887601817E-2</v>
          </cell>
        </row>
        <row r="41">
          <cell r="A41">
            <v>16</v>
          </cell>
          <cell r="B41" t="str">
            <v>MADRID</v>
          </cell>
          <cell r="C41">
            <v>1197254</v>
          </cell>
          <cell r="D41">
            <v>1.6389518043241402E-2</v>
          </cell>
          <cell r="E41">
            <v>1.1306247887601817E-2</v>
          </cell>
        </row>
        <row r="42">
          <cell r="A42">
            <v>17</v>
          </cell>
          <cell r="B42" t="str">
            <v>CASTILLA Y LEÓN</v>
          </cell>
          <cell r="C42">
            <v>617138</v>
          </cell>
          <cell r="D42">
            <v>8.3789480564042673E-3</v>
          </cell>
          <cell r="E42">
            <v>1.1306247887601817E-2</v>
          </cell>
        </row>
        <row r="43">
          <cell r="A43">
            <v>18</v>
          </cell>
          <cell r="B43" t="str">
            <v>CEUTA</v>
          </cell>
          <cell r="C43">
            <v>8923</v>
          </cell>
          <cell r="D43">
            <v>1.605556820769749E-2</v>
          </cell>
          <cell r="E43">
            <v>1.1306247887601817E-2</v>
          </cell>
        </row>
        <row r="44">
          <cell r="A44">
            <v>19</v>
          </cell>
          <cell r="B44" t="str">
            <v>MELILLA</v>
          </cell>
          <cell r="C44">
            <v>8254</v>
          </cell>
          <cell r="D44">
            <v>1.3755833947433072E-2</v>
          </cell>
          <cell r="E44">
            <v>1.1306247887601817E-2</v>
          </cell>
        </row>
        <row r="49">
          <cell r="A49">
            <v>1</v>
          </cell>
          <cell r="B49" t="str">
            <v>PAÍS VASCO</v>
          </cell>
          <cell r="C49">
            <v>1343.3078111174684</v>
          </cell>
          <cell r="D49">
            <v>5.2517610405673487E-2</v>
          </cell>
          <cell r="E49">
            <v>5.3289225436661258E-2</v>
          </cell>
        </row>
        <row r="50">
          <cell r="A50">
            <v>2</v>
          </cell>
          <cell r="B50" t="str">
            <v>CATALUÑA</v>
          </cell>
          <cell r="C50">
            <v>1124.9863607448292</v>
          </cell>
          <cell r="D50">
            <v>5.4593933968917208E-2</v>
          </cell>
          <cell r="E50">
            <v>5.3289225436661258E-2</v>
          </cell>
        </row>
        <row r="51">
          <cell r="A51">
            <v>3</v>
          </cell>
          <cell r="B51" t="str">
            <v>GALICIA</v>
          </cell>
          <cell r="C51">
            <v>923.36851893641551</v>
          </cell>
          <cell r="D51">
            <v>5.5656699410422172E-2</v>
          </cell>
          <cell r="E51">
            <v>5.3289225436661258E-2</v>
          </cell>
        </row>
        <row r="52">
          <cell r="A52">
            <v>4</v>
          </cell>
          <cell r="B52" t="str">
            <v>ANDALUCÍA</v>
          </cell>
          <cell r="C52">
            <v>968.83196734699084</v>
          </cell>
          <cell r="D52">
            <v>5.2785245812938308E-2</v>
          </cell>
          <cell r="E52">
            <v>5.3289225436661258E-2</v>
          </cell>
        </row>
        <row r="53">
          <cell r="A53">
            <v>5</v>
          </cell>
          <cell r="B53" t="str">
            <v>ASTURIAS</v>
          </cell>
          <cell r="C53">
            <v>1272.3537203883623</v>
          </cell>
          <cell r="D53">
            <v>5.13445972264579E-2</v>
          </cell>
          <cell r="E53">
            <v>5.3289225436661258E-2</v>
          </cell>
        </row>
        <row r="54">
          <cell r="A54">
            <v>6</v>
          </cell>
          <cell r="B54" t="str">
            <v>CANTABRIA</v>
          </cell>
          <cell r="C54">
            <v>1144.2076235467637</v>
          </cell>
          <cell r="D54">
            <v>5.3271670735490551E-2</v>
          </cell>
          <cell r="E54">
            <v>5.3289225436661258E-2</v>
          </cell>
        </row>
        <row r="55">
          <cell r="A55">
            <v>7</v>
          </cell>
          <cell r="B55" t="str">
            <v>RIOJA (LA)</v>
          </cell>
          <cell r="C55">
            <v>1064.9771670485666</v>
          </cell>
          <cell r="D55">
            <v>5.5584234275822597E-2</v>
          </cell>
          <cell r="E55">
            <v>5.3289225436661258E-2</v>
          </cell>
        </row>
        <row r="56">
          <cell r="A56">
            <v>8</v>
          </cell>
          <cell r="B56" t="str">
            <v>MURCIA</v>
          </cell>
          <cell r="C56">
            <v>956.91740820649113</v>
          </cell>
          <cell r="D56">
            <v>5.4546627405879233E-2</v>
          </cell>
          <cell r="E56">
            <v>5.3289225436661258E-2</v>
          </cell>
        </row>
        <row r="57">
          <cell r="A57">
            <v>9</v>
          </cell>
          <cell r="B57" t="str">
            <v>C. VALENCIANA</v>
          </cell>
          <cell r="C57">
            <v>998.21852324509746</v>
          </cell>
          <cell r="D57">
            <v>5.3186767558152104E-2</v>
          </cell>
          <cell r="E57">
            <v>5.3289225436661258E-2</v>
          </cell>
        </row>
        <row r="58">
          <cell r="A58">
            <v>10</v>
          </cell>
          <cell r="B58" t="str">
            <v>ARAGÓN</v>
          </cell>
          <cell r="C58">
            <v>1144.5024255617277</v>
          </cell>
          <cell r="D58">
            <v>5.5518665485348562E-2</v>
          </cell>
          <cell r="E58">
            <v>5.3289225436661258E-2</v>
          </cell>
        </row>
        <row r="59">
          <cell r="A59">
            <v>11</v>
          </cell>
          <cell r="B59" t="str">
            <v>CASTILLA - LA MANCHA</v>
          </cell>
          <cell r="C59">
            <v>1001.3556297098742</v>
          </cell>
          <cell r="D59">
            <v>5.4040403133391646E-2</v>
          </cell>
          <cell r="E59">
            <v>5.3289225436661258E-2</v>
          </cell>
        </row>
        <row r="60">
          <cell r="A60">
            <v>12</v>
          </cell>
          <cell r="B60" t="str">
            <v>CANARIAS</v>
          </cell>
          <cell r="C60">
            <v>988.8524094517004</v>
          </cell>
          <cell r="D60">
            <v>5.1509359534323007E-2</v>
          </cell>
          <cell r="E60">
            <v>5.3289225436661258E-2</v>
          </cell>
        </row>
        <row r="61">
          <cell r="A61">
            <v>13</v>
          </cell>
          <cell r="B61" t="str">
            <v>NAVARRA</v>
          </cell>
          <cell r="C61">
            <v>1243.2547808747947</v>
          </cell>
          <cell r="D61">
            <v>5.1479421228839861E-2</v>
          </cell>
          <cell r="E61">
            <v>5.3289225436661258E-2</v>
          </cell>
        </row>
        <row r="62">
          <cell r="A62">
            <v>14</v>
          </cell>
          <cell r="B62" t="str">
            <v>EXTREMADURA</v>
          </cell>
          <cell r="C62">
            <v>902.78890524303802</v>
          </cell>
          <cell r="D62">
            <v>5.4474801203039158E-2</v>
          </cell>
          <cell r="E62">
            <v>5.3289225436661258E-2</v>
          </cell>
        </row>
        <row r="63">
          <cell r="A63">
            <v>15</v>
          </cell>
          <cell r="B63" t="str">
            <v>ILLES BALEARS</v>
          </cell>
          <cell r="C63">
            <v>1007.9524498236109</v>
          </cell>
          <cell r="D63">
            <v>5.5394787275759194E-2</v>
          </cell>
          <cell r="E63">
            <v>5.3289225436661258E-2</v>
          </cell>
        </row>
        <row r="64">
          <cell r="A64">
            <v>16</v>
          </cell>
          <cell r="B64" t="str">
            <v>MADRID</v>
          </cell>
          <cell r="C64">
            <v>1267.9536319193758</v>
          </cell>
          <cell r="D64">
            <v>5.0156951966209729E-2</v>
          </cell>
          <cell r="E64">
            <v>5.3289225436661258E-2</v>
          </cell>
        </row>
        <row r="65">
          <cell r="A65">
            <v>17</v>
          </cell>
          <cell r="B65" t="str">
            <v>CASTILLA Y LEÓN</v>
          </cell>
          <cell r="C65">
            <v>1077.1815434473326</v>
          </cell>
          <cell r="D65">
            <v>5.5348146677048682E-2</v>
          </cell>
          <cell r="E65">
            <v>5.3289225436661258E-2</v>
          </cell>
        </row>
        <row r="66">
          <cell r="A66">
            <v>18</v>
          </cell>
          <cell r="B66" t="str">
            <v>CEUTA</v>
          </cell>
          <cell r="C66">
            <v>1089.4996032724423</v>
          </cell>
          <cell r="D66">
            <v>4.7767117717359531E-2</v>
          </cell>
          <cell r="E66">
            <v>5.3289225436661258E-2</v>
          </cell>
        </row>
        <row r="67">
          <cell r="A67">
            <v>19</v>
          </cell>
          <cell r="B67" t="str">
            <v>MELILLA</v>
          </cell>
          <cell r="C67">
            <v>1044.3751732493338</v>
          </cell>
          <cell r="D67">
            <v>5.8467667940703238E-2</v>
          </cell>
          <cell r="E67">
            <v>5.3289225436661258E-2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J31" sqref="J31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197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20" sqref="L2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70" t="s">
        <v>166</v>
      </c>
      <c r="C7" s="470"/>
      <c r="D7" s="470"/>
      <c r="E7" s="470"/>
      <c r="F7" s="470"/>
      <c r="G7" s="470"/>
      <c r="H7" s="470"/>
      <c r="I7" s="47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182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Y14" sqref="Y14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55"/>
      <c r="M3" s="35"/>
      <c r="N3" s="455"/>
      <c r="O3" s="35"/>
      <c r="P3" s="35"/>
      <c r="Q3" s="35"/>
      <c r="R3" s="455"/>
      <c r="S3" s="35"/>
      <c r="T3" s="455"/>
      <c r="U3" s="35"/>
    </row>
    <row r="4" spans="2:40" ht="27.95" customHeight="1">
      <c r="B4" s="479" t="s">
        <v>139</v>
      </c>
      <c r="C4" s="479"/>
      <c r="D4" s="441"/>
      <c r="E4" s="474" t="s">
        <v>140</v>
      </c>
      <c r="F4" s="474"/>
      <c r="G4" s="474"/>
      <c r="H4" s="474"/>
      <c r="I4" s="474"/>
      <c r="J4" s="441"/>
      <c r="K4" s="474" t="s">
        <v>49</v>
      </c>
      <c r="L4" s="474"/>
      <c r="M4" s="474"/>
      <c r="N4" s="474"/>
      <c r="O4" s="474"/>
      <c r="P4" s="441"/>
      <c r="Q4" s="474" t="s">
        <v>50</v>
      </c>
      <c r="R4" s="474"/>
      <c r="S4" s="474"/>
      <c r="T4" s="474"/>
      <c r="U4" s="474"/>
    </row>
    <row r="5" spans="2:40" s="295" customFormat="1" ht="4.5" customHeight="1">
      <c r="B5" s="298"/>
      <c r="C5" s="442"/>
      <c r="D5" s="297"/>
      <c r="E5" s="298"/>
      <c r="F5" s="443"/>
      <c r="G5" s="443"/>
      <c r="H5" s="443"/>
      <c r="I5" s="443"/>
      <c r="J5" s="298"/>
      <c r="K5" s="298"/>
      <c r="L5" s="443"/>
      <c r="M5" s="443"/>
      <c r="N5" s="443"/>
      <c r="O5" s="443"/>
      <c r="P5" s="298"/>
      <c r="Q5" s="298"/>
      <c r="R5" s="443"/>
      <c r="S5" s="443"/>
      <c r="T5" s="443"/>
      <c r="U5" s="443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44" t="s">
        <v>141</v>
      </c>
      <c r="C6" s="445"/>
      <c r="D6" s="244"/>
      <c r="E6" s="446" t="s">
        <v>7</v>
      </c>
      <c r="F6" s="447"/>
      <c r="G6" s="446" t="s">
        <v>142</v>
      </c>
      <c r="H6" s="447"/>
      <c r="I6" s="446" t="s">
        <v>143</v>
      </c>
      <c r="J6" s="448"/>
      <c r="K6" s="446" t="s">
        <v>7</v>
      </c>
      <c r="L6" s="447"/>
      <c r="M6" s="446" t="s">
        <v>142</v>
      </c>
      <c r="N6" s="447"/>
      <c r="O6" s="446" t="s">
        <v>143</v>
      </c>
      <c r="P6" s="448"/>
      <c r="Q6" s="446" t="s">
        <v>7</v>
      </c>
      <c r="R6" s="447"/>
      <c r="S6" s="446" t="s">
        <v>142</v>
      </c>
      <c r="T6" s="447"/>
      <c r="U6" s="446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49"/>
      <c r="M7" s="36"/>
      <c r="N7" s="449"/>
      <c r="O7" s="36"/>
      <c r="P7" s="36"/>
      <c r="Q7" s="36"/>
      <c r="R7" s="449"/>
      <c r="S7" s="36"/>
      <c r="T7" s="449"/>
      <c r="U7" s="36"/>
    </row>
    <row r="8" spans="2:40" ht="18.95" customHeight="1">
      <c r="B8" s="36" t="s">
        <v>144</v>
      </c>
      <c r="C8" s="451"/>
      <c r="D8" s="424"/>
      <c r="E8" s="452">
        <v>725261</v>
      </c>
      <c r="F8" s="452"/>
      <c r="G8" s="452">
        <v>765217.2605600002</v>
      </c>
      <c r="H8" s="452"/>
      <c r="I8" s="453">
        <v>1055.0922503209192</v>
      </c>
      <c r="J8" s="424"/>
      <c r="K8" s="452">
        <v>4508889</v>
      </c>
      <c r="L8" s="454"/>
      <c r="M8" s="452">
        <v>6295396.5779999997</v>
      </c>
      <c r="N8" s="454"/>
      <c r="O8" s="453">
        <v>1396.2190193637502</v>
      </c>
      <c r="P8" s="424"/>
      <c r="Q8" s="452">
        <v>1742941</v>
      </c>
      <c r="R8" s="454"/>
      <c r="S8" s="452">
        <v>1436998.1924000015</v>
      </c>
      <c r="T8" s="454"/>
      <c r="U8" s="453">
        <v>824.46749052320274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51"/>
      <c r="D9" s="424"/>
      <c r="E9" s="452">
        <v>115763</v>
      </c>
      <c r="F9" s="452"/>
      <c r="G9" s="452">
        <v>91122.791319999989</v>
      </c>
      <c r="H9" s="452"/>
      <c r="I9" s="453">
        <v>787.14953240672753</v>
      </c>
      <c r="J9" s="424"/>
      <c r="K9" s="452">
        <v>1323555</v>
      </c>
      <c r="L9" s="454"/>
      <c r="M9" s="452">
        <v>1097969.7453999999</v>
      </c>
      <c r="N9" s="454"/>
      <c r="O9" s="453">
        <v>829.56110278756819</v>
      </c>
      <c r="P9" s="424"/>
      <c r="Q9" s="452">
        <v>468482</v>
      </c>
      <c r="R9" s="454"/>
      <c r="S9" s="452">
        <v>261297.7635</v>
      </c>
      <c r="T9" s="454"/>
      <c r="U9" s="453">
        <v>557.7541154195892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6916</v>
      </c>
      <c r="F10" s="39"/>
      <c r="G10" s="39">
        <v>7111.876059999996</v>
      </c>
      <c r="H10" s="39"/>
      <c r="I10" s="40">
        <v>1028.3221602082122</v>
      </c>
      <c r="J10" s="306"/>
      <c r="K10" s="39">
        <v>66718</v>
      </c>
      <c r="L10" s="41"/>
      <c r="M10" s="39">
        <v>92406.613379999981</v>
      </c>
      <c r="N10" s="41"/>
      <c r="O10" s="40">
        <v>1385.0327255013638</v>
      </c>
      <c r="P10" s="306"/>
      <c r="Q10" s="39">
        <v>41355</v>
      </c>
      <c r="R10" s="41"/>
      <c r="S10" s="39">
        <v>31666.143920000002</v>
      </c>
      <c r="T10" s="41"/>
      <c r="U10" s="40">
        <v>765.71500229718299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2164</v>
      </c>
      <c r="F11" s="39"/>
      <c r="G11" s="39">
        <v>3690.7715200000007</v>
      </c>
      <c r="H11" s="39"/>
      <c r="I11" s="40">
        <v>1705.5321256931611</v>
      </c>
      <c r="J11" s="306"/>
      <c r="K11" s="39">
        <v>35816</v>
      </c>
      <c r="L11" s="41"/>
      <c r="M11" s="39">
        <v>87095.005749999997</v>
      </c>
      <c r="N11" s="41"/>
      <c r="O11" s="40">
        <v>2431.7345809135581</v>
      </c>
      <c r="P11" s="306"/>
      <c r="Q11" s="39">
        <v>20994</v>
      </c>
      <c r="R11" s="41"/>
      <c r="S11" s="39">
        <v>23779.60398</v>
      </c>
      <c r="T11" s="41"/>
      <c r="U11" s="40">
        <v>1132.6857187767935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85540</v>
      </c>
      <c r="F12" s="39"/>
      <c r="G12" s="39">
        <v>102235.15892000003</v>
      </c>
      <c r="H12" s="39"/>
      <c r="I12" s="40">
        <v>1195.1737072714523</v>
      </c>
      <c r="J12" s="306"/>
      <c r="K12" s="39">
        <v>53989</v>
      </c>
      <c r="L12" s="41"/>
      <c r="M12" s="39">
        <v>70945.36043000003</v>
      </c>
      <c r="N12" s="41"/>
      <c r="O12" s="40">
        <v>1314.0706519846642</v>
      </c>
      <c r="P12" s="306"/>
      <c r="Q12" s="39">
        <v>52428</v>
      </c>
      <c r="R12" s="41"/>
      <c r="S12" s="39">
        <v>49653.249770000002</v>
      </c>
      <c r="T12" s="41"/>
      <c r="U12" s="40">
        <v>947.07503185320832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11874</v>
      </c>
      <c r="F13" s="39"/>
      <c r="G13" s="39">
        <v>13750.940349999997</v>
      </c>
      <c r="H13" s="39"/>
      <c r="I13" s="40">
        <v>1158.0714460165066</v>
      </c>
      <c r="J13" s="306"/>
      <c r="K13" s="39">
        <v>10520</v>
      </c>
      <c r="L13" s="41"/>
      <c r="M13" s="39">
        <v>18415.161459999992</v>
      </c>
      <c r="N13" s="41"/>
      <c r="O13" s="40">
        <v>1750.4906330798474</v>
      </c>
      <c r="P13" s="306"/>
      <c r="Q13" s="39">
        <v>10135</v>
      </c>
      <c r="R13" s="41"/>
      <c r="S13" s="39">
        <v>12580.049260000002</v>
      </c>
      <c r="T13" s="41"/>
      <c r="U13" s="40">
        <v>1241.2480769610263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4804</v>
      </c>
      <c r="F14" s="39"/>
      <c r="G14" s="39">
        <v>2085.2350400000009</v>
      </c>
      <c r="H14" s="39"/>
      <c r="I14" s="40">
        <v>434.06224812656143</v>
      </c>
      <c r="J14" s="306"/>
      <c r="K14" s="39">
        <v>227464</v>
      </c>
      <c r="L14" s="41"/>
      <c r="M14" s="39">
        <v>95911.722579999958</v>
      </c>
      <c r="N14" s="41"/>
      <c r="O14" s="40">
        <v>421.6567130622866</v>
      </c>
      <c r="P14" s="306"/>
      <c r="Q14" s="39">
        <v>20745</v>
      </c>
      <c r="R14" s="41"/>
      <c r="S14" s="39">
        <v>9013.8424099999975</v>
      </c>
      <c r="T14" s="41"/>
      <c r="U14" s="40">
        <v>434.50674427572903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306"/>
      <c r="K15" s="39"/>
      <c r="L15" s="41"/>
      <c r="M15" s="39"/>
      <c r="N15" s="41"/>
      <c r="O15" s="40"/>
      <c r="P15" s="306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56" t="s">
        <v>151</v>
      </c>
      <c r="C16" s="352"/>
      <c r="D16" s="353"/>
      <c r="E16" s="352">
        <v>952322</v>
      </c>
      <c r="F16" s="352"/>
      <c r="G16" s="352">
        <v>985214.03377000219</v>
      </c>
      <c r="H16" s="352"/>
      <c r="I16" s="354">
        <v>1034.5387734085764</v>
      </c>
      <c r="J16" s="353"/>
      <c r="K16" s="352">
        <v>6226951</v>
      </c>
      <c r="L16" s="355"/>
      <c r="M16" s="352">
        <v>7758140.1869999804</v>
      </c>
      <c r="N16" s="355"/>
      <c r="O16" s="354">
        <v>1245.89709907786</v>
      </c>
      <c r="P16" s="353"/>
      <c r="Q16" s="352">
        <v>2357080</v>
      </c>
      <c r="R16" s="355"/>
      <c r="S16" s="352">
        <v>1824988.8452400011</v>
      </c>
      <c r="T16" s="355"/>
      <c r="U16" s="354">
        <v>774.25833880903542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1:32" s="34" customFormat="1" ht="50.25" customHeight="1">
      <c r="A18" s="456"/>
      <c r="B18" s="482"/>
      <c r="C18" s="482"/>
      <c r="D18" s="35"/>
      <c r="E18" s="423" t="s">
        <v>132</v>
      </c>
      <c r="F18" s="423"/>
      <c r="G18" s="423" t="s">
        <v>132</v>
      </c>
      <c r="H18" s="423"/>
      <c r="I18" s="423" t="s">
        <v>132</v>
      </c>
      <c r="J18" s="423"/>
      <c r="K18" s="423" t="s">
        <v>132</v>
      </c>
      <c r="L18" s="423"/>
      <c r="M18" s="423" t="s">
        <v>132</v>
      </c>
      <c r="N18" s="423"/>
      <c r="O18" s="423" t="s">
        <v>132</v>
      </c>
      <c r="P18" s="423"/>
      <c r="Q18" s="423" t="s">
        <v>132</v>
      </c>
      <c r="R18" s="423"/>
      <c r="S18" s="423" t="s">
        <v>132</v>
      </c>
      <c r="T18" s="423"/>
      <c r="U18" s="423" t="s">
        <v>132</v>
      </c>
      <c r="V18" s="33"/>
      <c r="W18" s="33"/>
    </row>
    <row r="19" spans="1:32" s="34" customFormat="1" ht="9.9499999999999993" customHeight="1">
      <c r="A19" s="456"/>
      <c r="B19" s="482"/>
      <c r="C19" s="482"/>
      <c r="D19" s="35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33"/>
      <c r="W19" s="33"/>
    </row>
    <row r="20" spans="1:32" ht="27.95" customHeight="1">
      <c r="A20" s="36"/>
      <c r="B20" s="479" t="s">
        <v>139</v>
      </c>
      <c r="C20" s="480"/>
      <c r="D20" s="441"/>
      <c r="E20" s="474" t="s">
        <v>107</v>
      </c>
      <c r="F20" s="474"/>
      <c r="G20" s="474"/>
      <c r="H20" s="474"/>
      <c r="I20" s="474"/>
      <c r="J20" s="441"/>
      <c r="K20" s="474" t="s">
        <v>108</v>
      </c>
      <c r="L20" s="474"/>
      <c r="M20" s="474"/>
      <c r="N20" s="474"/>
      <c r="O20" s="474"/>
      <c r="P20" s="441"/>
      <c r="Q20" s="474" t="s">
        <v>152</v>
      </c>
      <c r="R20" s="474"/>
      <c r="S20" s="474"/>
      <c r="T20" s="474"/>
      <c r="U20" s="474"/>
    </row>
    <row r="21" spans="1:32" s="295" customFormat="1" ht="4.5" customHeight="1">
      <c r="A21" s="305"/>
      <c r="B21" s="298"/>
      <c r="C21" s="442"/>
      <c r="D21" s="297"/>
      <c r="E21" s="298"/>
      <c r="F21" s="443"/>
      <c r="G21" s="443"/>
      <c r="H21" s="443"/>
      <c r="I21" s="443"/>
      <c r="J21" s="298"/>
      <c r="K21" s="298"/>
      <c r="L21" s="443"/>
      <c r="M21" s="443"/>
      <c r="N21" s="443"/>
      <c r="O21" s="443"/>
      <c r="P21" s="298"/>
      <c r="Q21" s="298"/>
      <c r="R21" s="443"/>
      <c r="S21" s="443"/>
      <c r="T21" s="443"/>
      <c r="U21" s="443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44" t="s">
        <v>141</v>
      </c>
      <c r="C22" s="445"/>
      <c r="D22" s="244"/>
      <c r="E22" s="446" t="s">
        <v>7</v>
      </c>
      <c r="F22" s="447"/>
      <c r="G22" s="446" t="s">
        <v>142</v>
      </c>
      <c r="H22" s="447"/>
      <c r="I22" s="446" t="s">
        <v>143</v>
      </c>
      <c r="J22" s="448"/>
      <c r="K22" s="446" t="s">
        <v>7</v>
      </c>
      <c r="L22" s="447"/>
      <c r="M22" s="446" t="s">
        <v>142</v>
      </c>
      <c r="N22" s="447"/>
      <c r="O22" s="446" t="s">
        <v>143</v>
      </c>
      <c r="P22" s="448"/>
      <c r="Q22" s="446" t="s">
        <v>7</v>
      </c>
      <c r="R22" s="447"/>
      <c r="S22" s="446" t="s">
        <v>142</v>
      </c>
      <c r="T22" s="447"/>
      <c r="U22" s="446" t="s">
        <v>143</v>
      </c>
    </row>
    <row r="23" spans="1:32" s="34" customFormat="1" ht="9.9499999999999993" customHeight="1">
      <c r="A23" s="456"/>
      <c r="B23" s="481"/>
      <c r="C23" s="481"/>
      <c r="D23" s="36"/>
      <c r="E23" s="36"/>
      <c r="F23" s="36"/>
      <c r="G23" s="36"/>
      <c r="H23" s="36"/>
      <c r="I23" s="36"/>
      <c r="J23" s="36"/>
      <c r="K23" s="36"/>
      <c r="L23" s="449"/>
      <c r="M23" s="36"/>
      <c r="N23" s="449"/>
      <c r="O23" s="36"/>
      <c r="P23" s="36"/>
      <c r="Q23" s="423"/>
      <c r="R23" s="450"/>
      <c r="S23" s="423"/>
      <c r="T23" s="450"/>
      <c r="U23" s="423"/>
      <c r="V23" s="33"/>
      <c r="W23" s="33"/>
    </row>
    <row r="24" spans="1:32" s="34" customFormat="1" ht="19.5" customHeight="1">
      <c r="A24" s="456"/>
      <c r="B24" s="36" t="s">
        <v>144</v>
      </c>
      <c r="C24" s="451"/>
      <c r="D24" s="424"/>
      <c r="E24" s="452">
        <v>258920</v>
      </c>
      <c r="F24" s="452"/>
      <c r="G24" s="452">
        <v>116160.28145000013</v>
      </c>
      <c r="H24" s="452"/>
      <c r="I24" s="453">
        <v>448.63386934188213</v>
      </c>
      <c r="J24" s="424"/>
      <c r="K24" s="452">
        <v>31773</v>
      </c>
      <c r="L24" s="454"/>
      <c r="M24" s="452">
        <v>20850.968820000009</v>
      </c>
      <c r="N24" s="454"/>
      <c r="O24" s="453">
        <v>656.24803512416224</v>
      </c>
      <c r="P24" s="424"/>
      <c r="Q24" s="452">
        <v>7267784</v>
      </c>
      <c r="R24" s="454"/>
      <c r="S24" s="452">
        <v>8634623.2812300045</v>
      </c>
      <c r="T24" s="454"/>
      <c r="U24" s="453">
        <v>1188.0682311458356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63731</v>
      </c>
      <c r="F25" s="39"/>
      <c r="G25" s="39">
        <v>23092.057889999996</v>
      </c>
      <c r="H25" s="39"/>
      <c r="I25" s="40">
        <v>362.33634950024316</v>
      </c>
      <c r="J25" s="38"/>
      <c r="K25" s="39">
        <v>9963</v>
      </c>
      <c r="L25" s="41"/>
      <c r="M25" s="39">
        <v>4917.8707199999999</v>
      </c>
      <c r="N25" s="41"/>
      <c r="O25" s="40">
        <v>493.61344173441734</v>
      </c>
      <c r="P25" s="38"/>
      <c r="Q25" s="39">
        <v>1981494</v>
      </c>
      <c r="R25" s="41"/>
      <c r="S25" s="39">
        <v>1478400.228829999</v>
      </c>
      <c r="T25" s="41"/>
      <c r="U25" s="40">
        <v>746.10381299665755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4870</v>
      </c>
      <c r="F26" s="39"/>
      <c r="G26" s="39">
        <v>2544.8243099999991</v>
      </c>
      <c r="H26" s="39"/>
      <c r="I26" s="40">
        <v>522.55119301848026</v>
      </c>
      <c r="J26" s="38"/>
      <c r="K26" s="39">
        <v>1199</v>
      </c>
      <c r="L26" s="41"/>
      <c r="M26" s="39">
        <v>805.5377900000002</v>
      </c>
      <c r="N26" s="41"/>
      <c r="O26" s="40">
        <v>671.841359466222</v>
      </c>
      <c r="P26" s="38"/>
      <c r="Q26" s="39">
        <v>121058</v>
      </c>
      <c r="R26" s="41"/>
      <c r="S26" s="39">
        <v>134534.99546000001</v>
      </c>
      <c r="T26" s="41"/>
      <c r="U26" s="40">
        <v>1111.3267645260951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1937</v>
      </c>
      <c r="F27" s="39"/>
      <c r="G27" s="39">
        <v>1502.6632299999997</v>
      </c>
      <c r="H27" s="39"/>
      <c r="I27" s="40">
        <v>775.76831698502826</v>
      </c>
      <c r="J27" s="38"/>
      <c r="K27" s="39">
        <v>632</v>
      </c>
      <c r="L27" s="41"/>
      <c r="M27" s="39">
        <v>649.43342000000007</v>
      </c>
      <c r="N27" s="41"/>
      <c r="O27" s="40">
        <v>1027.5845253164557</v>
      </c>
      <c r="P27" s="38"/>
      <c r="Q27" s="39">
        <v>61543</v>
      </c>
      <c r="R27" s="41"/>
      <c r="S27" s="39">
        <v>116717.47789999993</v>
      </c>
      <c r="T27" s="41"/>
      <c r="U27" s="40">
        <v>1896.5191475878644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10884</v>
      </c>
      <c r="F28" s="39"/>
      <c r="G28" s="39">
        <v>4887.1429600000001</v>
      </c>
      <c r="H28" s="39"/>
      <c r="I28" s="40">
        <v>449.02085262771038</v>
      </c>
      <c r="J28" s="38"/>
      <c r="K28" s="39">
        <v>515</v>
      </c>
      <c r="L28" s="41"/>
      <c r="M28" s="39">
        <v>508.61599999999987</v>
      </c>
      <c r="N28" s="41"/>
      <c r="O28" s="40">
        <v>987.6038834951454</v>
      </c>
      <c r="P28" s="38"/>
      <c r="Q28" s="39">
        <v>203356</v>
      </c>
      <c r="R28" s="41"/>
      <c r="S28" s="39">
        <v>228229.52807999984</v>
      </c>
      <c r="T28" s="41"/>
      <c r="U28" s="40">
        <v>1122.3151914868499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1075</v>
      </c>
      <c r="F29" s="39"/>
      <c r="G29" s="39">
        <v>877.93057000000044</v>
      </c>
      <c r="H29" s="39"/>
      <c r="I29" s="40">
        <v>816.67960000000039</v>
      </c>
      <c r="J29" s="38"/>
      <c r="K29" s="39">
        <v>199</v>
      </c>
      <c r="L29" s="41"/>
      <c r="M29" s="39">
        <v>253.79037999999994</v>
      </c>
      <c r="N29" s="41"/>
      <c r="O29" s="40">
        <v>1275.3285427135675</v>
      </c>
      <c r="P29" s="38"/>
      <c r="Q29" s="39">
        <v>33803</v>
      </c>
      <c r="R29" s="41"/>
      <c r="S29" s="39">
        <v>45877.872019999988</v>
      </c>
      <c r="T29" s="41"/>
      <c r="U29" s="40">
        <v>1357.2130290210926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38"/>
      <c r="K30" s="39"/>
      <c r="L30" s="41"/>
      <c r="M30" s="39"/>
      <c r="N30" s="41"/>
      <c r="O30" s="40"/>
      <c r="P30" s="38"/>
      <c r="Q30" s="39">
        <v>253013</v>
      </c>
      <c r="R30" s="41"/>
      <c r="S30" s="39">
        <v>107010.80002999995</v>
      </c>
      <c r="T30" s="41"/>
      <c r="U30" s="40">
        <v>422.94585665558668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38"/>
      <c r="K31" s="39"/>
      <c r="L31" s="41"/>
      <c r="M31" s="39"/>
      <c r="N31" s="41"/>
      <c r="O31" s="40"/>
      <c r="P31" s="38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57" t="s">
        <v>151</v>
      </c>
      <c r="C32" s="358"/>
      <c r="D32" s="353"/>
      <c r="E32" s="358">
        <v>341417</v>
      </c>
      <c r="F32" s="358"/>
      <c r="G32" s="358">
        <v>149064.90041000018</v>
      </c>
      <c r="H32" s="358"/>
      <c r="I32" s="359">
        <v>436.60655564895768</v>
      </c>
      <c r="J32" s="353"/>
      <c r="K32" s="358">
        <v>44281</v>
      </c>
      <c r="L32" s="360"/>
      <c r="M32" s="358">
        <v>27986.217130000026</v>
      </c>
      <c r="N32" s="360"/>
      <c r="O32" s="359">
        <v>632.01411734152407</v>
      </c>
      <c r="P32" s="353"/>
      <c r="Q32" s="358">
        <v>9922051</v>
      </c>
      <c r="R32" s="360"/>
      <c r="S32" s="358">
        <v>10745394.183549983</v>
      </c>
      <c r="T32" s="360"/>
      <c r="U32" s="359">
        <v>1082.9811481063728</v>
      </c>
      <c r="V32" s="33"/>
      <c r="W32" s="45"/>
    </row>
    <row r="33" spans="2:40" ht="9.9499999999999993" customHeight="1">
      <c r="B33" s="472"/>
      <c r="C33" s="472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472"/>
      <c r="C34" s="472"/>
      <c r="D34" s="424"/>
      <c r="E34" s="423" t="s">
        <v>132</v>
      </c>
      <c r="F34" s="423"/>
      <c r="G34" s="423" t="s">
        <v>132</v>
      </c>
      <c r="H34" s="423"/>
      <c r="I34" s="423" t="s">
        <v>132</v>
      </c>
      <c r="J34" s="451"/>
      <c r="K34" s="423" t="s">
        <v>132</v>
      </c>
      <c r="L34" s="423"/>
      <c r="M34" s="423" t="s">
        <v>132</v>
      </c>
      <c r="N34" s="423"/>
      <c r="O34" s="423" t="s">
        <v>132</v>
      </c>
      <c r="P34" s="423"/>
      <c r="Q34" s="423" t="s">
        <v>132</v>
      </c>
      <c r="R34" s="423"/>
      <c r="S34" s="423" t="s">
        <v>132</v>
      </c>
      <c r="T34" s="423"/>
      <c r="U34" s="423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207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473"/>
      <c r="C37" s="473"/>
      <c r="D37" s="35"/>
      <c r="E37" s="35"/>
      <c r="F37" s="35"/>
      <c r="G37" s="35"/>
      <c r="H37" s="35"/>
      <c r="I37" s="35"/>
      <c r="J37" s="35"/>
      <c r="K37" s="35"/>
      <c r="L37" s="455"/>
      <c r="M37" s="35"/>
      <c r="N37" s="455"/>
      <c r="O37" s="35"/>
      <c r="P37" s="35"/>
      <c r="Q37" s="35"/>
      <c r="R37" s="455"/>
      <c r="S37" s="35"/>
      <c r="T37" s="455"/>
      <c r="U37" s="35"/>
    </row>
    <row r="38" spans="2:40" ht="27.95" customHeight="1">
      <c r="B38" s="474" t="s">
        <v>155</v>
      </c>
      <c r="C38" s="475"/>
      <c r="D38" s="457"/>
      <c r="E38" s="474" t="s">
        <v>154</v>
      </c>
      <c r="F38" s="476"/>
      <c r="G38" s="476"/>
      <c r="H38" s="476"/>
      <c r="I38" s="476"/>
      <c r="J38" s="457"/>
      <c r="K38" s="474" t="s">
        <v>151</v>
      </c>
      <c r="L38" s="476"/>
      <c r="M38" s="476"/>
      <c r="N38" s="476"/>
      <c r="O38" s="476"/>
      <c r="P38" s="457"/>
      <c r="Q38" s="477" t="s">
        <v>179</v>
      </c>
      <c r="R38" s="478"/>
      <c r="S38" s="478"/>
      <c r="T38" s="478"/>
      <c r="U38" s="478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474"/>
      <c r="C39" s="475"/>
      <c r="D39" s="459"/>
      <c r="E39" s="443"/>
      <c r="F39" s="460"/>
      <c r="G39" s="460"/>
      <c r="H39" s="460"/>
      <c r="I39" s="460"/>
      <c r="J39" s="459"/>
      <c r="K39" s="443"/>
      <c r="L39" s="460"/>
      <c r="M39" s="460"/>
      <c r="N39" s="460"/>
      <c r="O39" s="460"/>
      <c r="P39" s="459"/>
      <c r="Q39" s="443"/>
      <c r="R39" s="460"/>
      <c r="S39" s="460"/>
      <c r="T39" s="460"/>
      <c r="U39" s="460"/>
      <c r="X39" s="461"/>
      <c r="Y39" s="462"/>
      <c r="Z39" s="461"/>
      <c r="AA39" s="463"/>
      <c r="AB39" s="464"/>
      <c r="AC39" s="463"/>
      <c r="AD39" s="461"/>
      <c r="AE39" s="462"/>
      <c r="AF39" s="461"/>
      <c r="AG39" s="463"/>
      <c r="AH39" s="464"/>
      <c r="AI39" s="463"/>
      <c r="AJ39" s="464"/>
      <c r="AK39" s="464"/>
      <c r="AL39" s="464"/>
      <c r="AM39" s="464"/>
      <c r="AN39" s="464"/>
    </row>
    <row r="40" spans="2:40" ht="27.95" customHeight="1">
      <c r="B40" s="475" t="s">
        <v>155</v>
      </c>
      <c r="C40" s="475"/>
      <c r="D40" s="244"/>
      <c r="E40" s="446" t="s">
        <v>7</v>
      </c>
      <c r="F40" s="458"/>
      <c r="G40" s="446"/>
      <c r="H40" s="458"/>
      <c r="I40" s="446" t="s">
        <v>143</v>
      </c>
      <c r="J40" s="448"/>
      <c r="K40" s="446" t="s">
        <v>7</v>
      </c>
      <c r="L40" s="447"/>
      <c r="M40" s="446"/>
      <c r="N40" s="447"/>
      <c r="O40" s="446" t="s">
        <v>143</v>
      </c>
      <c r="P40" s="448"/>
      <c r="Q40" s="446" t="s">
        <v>7</v>
      </c>
      <c r="R40" s="447"/>
      <c r="S40" s="446"/>
      <c r="T40" s="447"/>
      <c r="U40" s="446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471"/>
      <c r="C41" s="471"/>
      <c r="D41" s="36"/>
      <c r="E41" s="423"/>
      <c r="F41" s="44"/>
      <c r="G41" s="423"/>
      <c r="H41" s="44"/>
      <c r="I41" s="423"/>
      <c r="J41" s="36"/>
      <c r="K41" s="423"/>
      <c r="L41" s="44"/>
      <c r="M41" s="423"/>
      <c r="N41" s="44"/>
      <c r="O41" s="423"/>
      <c r="P41" s="36"/>
      <c r="Q41" s="423"/>
      <c r="R41" s="44"/>
      <c r="S41" s="423"/>
      <c r="T41" s="44"/>
      <c r="U41" s="423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302">
        <v>4016</v>
      </c>
      <c r="F42" s="303"/>
      <c r="G42" s="302"/>
      <c r="H42" s="295"/>
      <c r="I42" s="304">
        <v>1046.8217803784862</v>
      </c>
      <c r="J42" s="305"/>
      <c r="K42" s="302">
        <v>5106</v>
      </c>
      <c r="L42" s="302"/>
      <c r="M42" s="302"/>
      <c r="N42" s="295"/>
      <c r="O42" s="304">
        <v>1017.5475891108503</v>
      </c>
      <c r="P42" s="305"/>
      <c r="Q42" s="304">
        <v>78.652565609087347</v>
      </c>
      <c r="R42" s="304"/>
      <c r="S42" s="304"/>
      <c r="T42" s="304"/>
      <c r="U42" s="304">
        <v>102.87693583876664</v>
      </c>
    </row>
    <row r="43" spans="2:40" ht="9.9499999999999993" customHeight="1">
      <c r="D43" s="36"/>
      <c r="E43" s="302"/>
      <c r="F43" s="303"/>
      <c r="G43" s="302"/>
      <c r="H43" s="295"/>
      <c r="I43" s="304"/>
      <c r="J43" s="305"/>
      <c r="K43" s="302"/>
      <c r="L43" s="302"/>
      <c r="M43" s="302"/>
      <c r="N43" s="295"/>
      <c r="O43" s="304"/>
      <c r="P43" s="305"/>
      <c r="Q43" s="304"/>
      <c r="R43" s="304"/>
      <c r="S43" s="304"/>
      <c r="T43" s="304"/>
      <c r="U43" s="304"/>
    </row>
    <row r="44" spans="2:40" ht="18" customHeight="1">
      <c r="B44" s="33" t="s">
        <v>49</v>
      </c>
      <c r="D44" s="36"/>
      <c r="E44" s="302">
        <v>13264</v>
      </c>
      <c r="F44" s="303"/>
      <c r="G44" s="302"/>
      <c r="H44" s="295"/>
      <c r="I44" s="304">
        <v>1494.0811776236433</v>
      </c>
      <c r="J44" s="305"/>
      <c r="K44" s="302">
        <v>16745</v>
      </c>
      <c r="L44" s="302"/>
      <c r="M44" s="302"/>
      <c r="N44" s="295"/>
      <c r="O44" s="304">
        <v>1373.7953144222158</v>
      </c>
      <c r="P44" s="305"/>
      <c r="Q44" s="304">
        <v>79.211704986563163</v>
      </c>
      <c r="R44" s="304"/>
      <c r="S44" s="304"/>
      <c r="T44" s="304"/>
      <c r="U44" s="304">
        <v>108.75573398297816</v>
      </c>
    </row>
    <row r="45" spans="2:40" ht="9.9499999999999993" customHeight="1">
      <c r="B45" s="472"/>
      <c r="C45" s="472"/>
      <c r="D45" s="465"/>
      <c r="E45" s="466"/>
      <c r="F45" s="466"/>
      <c r="G45" s="466"/>
      <c r="H45" s="466"/>
      <c r="I45" s="466"/>
      <c r="J45" s="465"/>
      <c r="K45" s="451"/>
      <c r="L45" s="467"/>
      <c r="M45" s="451"/>
      <c r="N45" s="467"/>
      <c r="O45" s="451"/>
      <c r="P45" s="465"/>
      <c r="Q45" s="36"/>
      <c r="R45" s="468"/>
      <c r="S45" s="36"/>
      <c r="T45" s="468"/>
      <c r="U45" s="36"/>
    </row>
    <row r="46" spans="2:40">
      <c r="B46" s="423"/>
      <c r="C46" s="423"/>
      <c r="D46" s="469"/>
      <c r="E46" s="469"/>
      <c r="F46" s="469"/>
      <c r="G46" s="469"/>
      <c r="H46" s="469"/>
      <c r="I46" s="469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</row>
    <row r="47" spans="2:40">
      <c r="D47" s="40"/>
      <c r="E47" s="42"/>
      <c r="F47" s="42"/>
      <c r="G47" s="42"/>
      <c r="H47" s="42"/>
      <c r="I47" s="42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M89" sqref="M89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483" t="s">
        <v>181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485" t="s">
        <v>208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T2" s="9" t="s">
        <v>178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487" t="s">
        <v>192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61"/>
      <c r="B4" s="362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61"/>
      <c r="B5" s="489" t="s">
        <v>0</v>
      </c>
      <c r="C5" s="490" t="s">
        <v>28</v>
      </c>
      <c r="D5" s="490"/>
      <c r="E5" s="490"/>
      <c r="F5" s="490"/>
      <c r="G5" s="490"/>
      <c r="H5" s="490"/>
      <c r="I5" s="490"/>
      <c r="J5" s="490"/>
      <c r="K5" s="490" t="s">
        <v>29</v>
      </c>
      <c r="L5" s="490"/>
      <c r="M5" s="490"/>
      <c r="N5" s="490"/>
      <c r="O5" s="490"/>
      <c r="P5" s="490"/>
      <c r="Q5" s="490"/>
      <c r="R5" s="490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61"/>
      <c r="B6" s="489"/>
      <c r="C6" s="490" t="s">
        <v>3</v>
      </c>
      <c r="D6" s="490"/>
      <c r="E6" s="491" t="s">
        <v>4</v>
      </c>
      <c r="F6" s="491"/>
      <c r="G6" s="490" t="s">
        <v>5</v>
      </c>
      <c r="H6" s="490"/>
      <c r="I6" s="490" t="s">
        <v>6</v>
      </c>
      <c r="J6" s="490"/>
      <c r="K6" s="490" t="s">
        <v>3</v>
      </c>
      <c r="L6" s="490"/>
      <c r="M6" s="491" t="s">
        <v>4</v>
      </c>
      <c r="N6" s="491"/>
      <c r="O6" s="490" t="s">
        <v>5</v>
      </c>
      <c r="P6" s="490"/>
      <c r="Q6" s="490" t="s">
        <v>6</v>
      </c>
      <c r="R6" s="490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61"/>
      <c r="B7" s="489"/>
      <c r="C7" s="364" t="s">
        <v>7</v>
      </c>
      <c r="D7" s="365" t="s">
        <v>8</v>
      </c>
      <c r="E7" s="366" t="s">
        <v>7</v>
      </c>
      <c r="F7" s="366" t="s">
        <v>8</v>
      </c>
      <c r="G7" s="364" t="s">
        <v>7</v>
      </c>
      <c r="H7" s="366" t="s">
        <v>8</v>
      </c>
      <c r="I7" s="364" t="s">
        <v>7</v>
      </c>
      <c r="J7" s="366" t="s">
        <v>8</v>
      </c>
      <c r="K7" s="364" t="s">
        <v>7</v>
      </c>
      <c r="L7" s="365" t="s">
        <v>8</v>
      </c>
      <c r="M7" s="366" t="s">
        <v>7</v>
      </c>
      <c r="N7" s="366" t="s">
        <v>8</v>
      </c>
      <c r="O7" s="364" t="s">
        <v>7</v>
      </c>
      <c r="P7" s="366" t="s">
        <v>8</v>
      </c>
      <c r="Q7" s="364" t="s">
        <v>7</v>
      </c>
      <c r="R7" s="366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61"/>
      <c r="B8" s="367" t="s">
        <v>9</v>
      </c>
      <c r="C8" s="368"/>
      <c r="D8" s="369"/>
      <c r="E8" s="368"/>
      <c r="F8" s="369"/>
      <c r="G8" s="368"/>
      <c r="H8" s="369"/>
      <c r="I8" s="368"/>
      <c r="J8" s="369"/>
      <c r="K8" s="368"/>
      <c r="L8" s="369"/>
      <c r="M8" s="368"/>
      <c r="N8" s="369"/>
      <c r="O8" s="368"/>
      <c r="P8" s="369"/>
      <c r="Q8" s="368"/>
      <c r="R8" s="369"/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61"/>
      <c r="B9" s="370" t="s">
        <v>10</v>
      </c>
      <c r="C9" s="368"/>
      <c r="D9" s="369"/>
      <c r="E9" s="368"/>
      <c r="F9" s="369"/>
      <c r="G9" s="368"/>
      <c r="H9" s="369"/>
      <c r="I9" s="368"/>
      <c r="J9" s="369"/>
      <c r="K9" s="368"/>
      <c r="L9" s="369"/>
      <c r="M9" s="368"/>
      <c r="N9" s="369"/>
      <c r="O9" s="368"/>
      <c r="P9" s="369"/>
      <c r="Q9" s="368"/>
      <c r="R9" s="369"/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61"/>
      <c r="B10" s="367" t="s">
        <v>11</v>
      </c>
      <c r="C10" s="368"/>
      <c r="D10" s="369"/>
      <c r="E10" s="368"/>
      <c r="F10" s="369"/>
      <c r="G10" s="368"/>
      <c r="H10" s="369"/>
      <c r="I10" s="368"/>
      <c r="J10" s="369"/>
      <c r="K10" s="368"/>
      <c r="L10" s="369"/>
      <c r="M10" s="368"/>
      <c r="N10" s="369"/>
      <c r="O10" s="368"/>
      <c r="P10" s="369"/>
      <c r="Q10" s="368"/>
      <c r="R10" s="369"/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61"/>
      <c r="B11" s="367" t="s">
        <v>12</v>
      </c>
      <c r="C11" s="368">
        <v>3</v>
      </c>
      <c r="D11" s="369">
        <v>694.17</v>
      </c>
      <c r="E11" s="368"/>
      <c r="F11" s="369"/>
      <c r="G11" s="368"/>
      <c r="H11" s="369"/>
      <c r="I11" s="368">
        <v>3</v>
      </c>
      <c r="J11" s="369">
        <v>694.17</v>
      </c>
      <c r="K11" s="368"/>
      <c r="L11" s="369"/>
      <c r="M11" s="368"/>
      <c r="N11" s="369"/>
      <c r="O11" s="368"/>
      <c r="P11" s="369"/>
      <c r="Q11" s="368"/>
      <c r="R11" s="369"/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61"/>
      <c r="B12" s="367" t="s">
        <v>13</v>
      </c>
      <c r="C12" s="368">
        <v>266</v>
      </c>
      <c r="D12" s="369">
        <v>820.38</v>
      </c>
      <c r="E12" s="368">
        <v>126</v>
      </c>
      <c r="F12" s="369">
        <v>730.24</v>
      </c>
      <c r="G12" s="368"/>
      <c r="H12" s="369"/>
      <c r="I12" s="368">
        <v>392</v>
      </c>
      <c r="J12" s="369">
        <v>791.4</v>
      </c>
      <c r="K12" s="368"/>
      <c r="L12" s="369"/>
      <c r="M12" s="368"/>
      <c r="N12" s="369"/>
      <c r="O12" s="368"/>
      <c r="P12" s="369"/>
      <c r="Q12" s="368"/>
      <c r="R12" s="369"/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61"/>
      <c r="B13" s="367" t="s">
        <v>14</v>
      </c>
      <c r="C13" s="368">
        <v>1617</v>
      </c>
      <c r="D13" s="369">
        <v>801.58</v>
      </c>
      <c r="E13" s="368">
        <v>802</v>
      </c>
      <c r="F13" s="369">
        <v>734.53</v>
      </c>
      <c r="G13" s="368"/>
      <c r="H13" s="369"/>
      <c r="I13" s="368">
        <v>2419</v>
      </c>
      <c r="J13" s="369">
        <v>779.35</v>
      </c>
      <c r="K13" s="368"/>
      <c r="L13" s="369"/>
      <c r="M13" s="368"/>
      <c r="N13" s="369"/>
      <c r="O13" s="368"/>
      <c r="P13" s="369"/>
      <c r="Q13" s="368"/>
      <c r="R13" s="369"/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61"/>
      <c r="B14" s="367" t="s">
        <v>15</v>
      </c>
      <c r="C14" s="368">
        <v>7319</v>
      </c>
      <c r="D14" s="369">
        <v>842.77</v>
      </c>
      <c r="E14" s="368">
        <v>3553</v>
      </c>
      <c r="F14" s="369">
        <v>788.75</v>
      </c>
      <c r="G14" s="368"/>
      <c r="H14" s="369"/>
      <c r="I14" s="368">
        <v>10872</v>
      </c>
      <c r="J14" s="369">
        <v>825.11</v>
      </c>
      <c r="K14" s="368"/>
      <c r="L14" s="369"/>
      <c r="M14" s="368"/>
      <c r="N14" s="369"/>
      <c r="O14" s="368"/>
      <c r="P14" s="369"/>
      <c r="Q14" s="368"/>
      <c r="R14" s="369"/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61"/>
      <c r="B15" s="367" t="s">
        <v>16</v>
      </c>
      <c r="C15" s="368">
        <v>19937</v>
      </c>
      <c r="D15" s="369">
        <v>904.88</v>
      </c>
      <c r="E15" s="368">
        <v>10968</v>
      </c>
      <c r="F15" s="369">
        <v>841.28</v>
      </c>
      <c r="G15" s="368"/>
      <c r="H15" s="369"/>
      <c r="I15" s="368">
        <v>30905</v>
      </c>
      <c r="J15" s="369">
        <v>882.31</v>
      </c>
      <c r="K15" s="368"/>
      <c r="L15" s="369"/>
      <c r="M15" s="368"/>
      <c r="N15" s="369"/>
      <c r="O15" s="368"/>
      <c r="P15" s="369"/>
      <c r="Q15" s="368"/>
      <c r="R15" s="369"/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61"/>
      <c r="B16" s="367" t="s">
        <v>17</v>
      </c>
      <c r="C16" s="368">
        <v>43385</v>
      </c>
      <c r="D16" s="369">
        <v>960.31</v>
      </c>
      <c r="E16" s="368">
        <v>25288</v>
      </c>
      <c r="F16" s="369">
        <v>883.55</v>
      </c>
      <c r="G16" s="368"/>
      <c r="H16" s="369"/>
      <c r="I16" s="368">
        <v>68673</v>
      </c>
      <c r="J16" s="369">
        <v>932.04</v>
      </c>
      <c r="K16" s="368"/>
      <c r="L16" s="369"/>
      <c r="M16" s="368"/>
      <c r="N16" s="369"/>
      <c r="O16" s="368"/>
      <c r="P16" s="369"/>
      <c r="Q16" s="368"/>
      <c r="R16" s="369"/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61"/>
      <c r="B17" s="367" t="s">
        <v>18</v>
      </c>
      <c r="C17" s="368">
        <v>71068</v>
      </c>
      <c r="D17" s="369">
        <v>978.46</v>
      </c>
      <c r="E17" s="368">
        <v>41939</v>
      </c>
      <c r="F17" s="369">
        <v>905.48</v>
      </c>
      <c r="G17" s="368"/>
      <c r="H17" s="369"/>
      <c r="I17" s="368">
        <v>113007</v>
      </c>
      <c r="J17" s="369">
        <v>951.37</v>
      </c>
      <c r="K17" s="368">
        <v>49</v>
      </c>
      <c r="L17" s="369">
        <v>2343.4699999999998</v>
      </c>
      <c r="M17" s="368">
        <v>9</v>
      </c>
      <c r="N17" s="369">
        <v>2283.21</v>
      </c>
      <c r="O17" s="368"/>
      <c r="P17" s="369"/>
      <c r="Q17" s="368">
        <v>58</v>
      </c>
      <c r="R17" s="369">
        <v>2334.12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61"/>
      <c r="B18" s="367" t="s">
        <v>19</v>
      </c>
      <c r="C18" s="368">
        <v>104244</v>
      </c>
      <c r="D18" s="369">
        <v>988.03</v>
      </c>
      <c r="E18" s="368">
        <v>60225</v>
      </c>
      <c r="F18" s="369">
        <v>882.92</v>
      </c>
      <c r="G18" s="368"/>
      <c r="H18" s="369"/>
      <c r="I18" s="368">
        <v>164469</v>
      </c>
      <c r="J18" s="369">
        <v>949.54</v>
      </c>
      <c r="K18" s="368">
        <v>422</v>
      </c>
      <c r="L18" s="369">
        <v>2430.04</v>
      </c>
      <c r="M18" s="368">
        <v>125</v>
      </c>
      <c r="N18" s="369">
        <v>2184.85</v>
      </c>
      <c r="O18" s="368"/>
      <c r="P18" s="369"/>
      <c r="Q18" s="368">
        <v>547</v>
      </c>
      <c r="R18" s="369">
        <v>2374.0100000000002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61"/>
      <c r="B19" s="367" t="s">
        <v>20</v>
      </c>
      <c r="C19" s="368">
        <v>151100</v>
      </c>
      <c r="D19" s="369">
        <v>1128.0899999999999</v>
      </c>
      <c r="E19" s="368">
        <v>86060</v>
      </c>
      <c r="F19" s="369">
        <v>963.6</v>
      </c>
      <c r="G19" s="368"/>
      <c r="H19" s="369"/>
      <c r="I19" s="368">
        <v>237160</v>
      </c>
      <c r="J19" s="369">
        <v>1068.4000000000001</v>
      </c>
      <c r="K19" s="368">
        <v>10340</v>
      </c>
      <c r="L19" s="369">
        <v>2464.1</v>
      </c>
      <c r="M19" s="368">
        <v>998</v>
      </c>
      <c r="N19" s="369">
        <v>2270.5100000000002</v>
      </c>
      <c r="O19" s="368"/>
      <c r="P19" s="369"/>
      <c r="Q19" s="368">
        <v>11338</v>
      </c>
      <c r="R19" s="369">
        <v>2447.06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61"/>
      <c r="B20" s="367" t="s">
        <v>21</v>
      </c>
      <c r="C20" s="368">
        <v>198588</v>
      </c>
      <c r="D20" s="369">
        <v>1211.0999999999999</v>
      </c>
      <c r="E20" s="368">
        <v>118885</v>
      </c>
      <c r="F20" s="369">
        <v>1015.46</v>
      </c>
      <c r="G20" s="368"/>
      <c r="H20" s="369"/>
      <c r="I20" s="368">
        <v>317473</v>
      </c>
      <c r="J20" s="369">
        <v>1137.8399999999999</v>
      </c>
      <c r="K20" s="368">
        <v>198870</v>
      </c>
      <c r="L20" s="369">
        <v>1792.89</v>
      </c>
      <c r="M20" s="368">
        <v>85077</v>
      </c>
      <c r="N20" s="369">
        <v>1550.56</v>
      </c>
      <c r="O20" s="368"/>
      <c r="P20" s="369"/>
      <c r="Q20" s="368">
        <v>283947</v>
      </c>
      <c r="R20" s="369">
        <v>1720.28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61"/>
      <c r="B21" s="367" t="s">
        <v>22</v>
      </c>
      <c r="C21" s="368">
        <v>1346</v>
      </c>
      <c r="D21" s="369">
        <v>1168.0899999999999</v>
      </c>
      <c r="E21" s="368">
        <v>770</v>
      </c>
      <c r="F21" s="369">
        <v>1031.57</v>
      </c>
      <c r="G21" s="368"/>
      <c r="H21" s="369"/>
      <c r="I21" s="368">
        <v>2116</v>
      </c>
      <c r="J21" s="369">
        <v>1118.4100000000001</v>
      </c>
      <c r="K21" s="368">
        <v>939903</v>
      </c>
      <c r="L21" s="369">
        <v>1525.42</v>
      </c>
      <c r="M21" s="368">
        <v>638603</v>
      </c>
      <c r="N21" s="369">
        <v>1222.6199999999999</v>
      </c>
      <c r="O21" s="368"/>
      <c r="P21" s="369"/>
      <c r="Q21" s="368">
        <v>1578506</v>
      </c>
      <c r="R21" s="369">
        <v>1402.92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61"/>
      <c r="B22" s="367" t="s">
        <v>23</v>
      </c>
      <c r="C22" s="368">
        <v>12</v>
      </c>
      <c r="D22" s="369">
        <v>662.98</v>
      </c>
      <c r="E22" s="368">
        <v>26</v>
      </c>
      <c r="F22" s="369">
        <v>645.67999999999995</v>
      </c>
      <c r="G22" s="368"/>
      <c r="H22" s="369"/>
      <c r="I22" s="368">
        <v>38</v>
      </c>
      <c r="J22" s="369">
        <v>651.14</v>
      </c>
      <c r="K22" s="368">
        <v>890983</v>
      </c>
      <c r="L22" s="369">
        <v>1515.21</v>
      </c>
      <c r="M22" s="368">
        <v>577312</v>
      </c>
      <c r="N22" s="369">
        <v>1040.26</v>
      </c>
      <c r="O22" s="368">
        <v>1</v>
      </c>
      <c r="P22" s="369">
        <v>1619.35</v>
      </c>
      <c r="Q22" s="368">
        <v>1468296</v>
      </c>
      <c r="R22" s="369">
        <v>1328.47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61"/>
      <c r="B23" s="367" t="s">
        <v>24</v>
      </c>
      <c r="C23" s="368">
        <v>34</v>
      </c>
      <c r="D23" s="369">
        <v>415.69</v>
      </c>
      <c r="E23" s="368">
        <v>107</v>
      </c>
      <c r="F23" s="369">
        <v>440.7</v>
      </c>
      <c r="G23" s="368"/>
      <c r="H23" s="369"/>
      <c r="I23" s="368">
        <v>141</v>
      </c>
      <c r="J23" s="369">
        <v>434.67</v>
      </c>
      <c r="K23" s="368">
        <v>726483</v>
      </c>
      <c r="L23" s="369">
        <v>1419.84</v>
      </c>
      <c r="M23" s="368">
        <v>459343</v>
      </c>
      <c r="N23" s="369">
        <v>842.39</v>
      </c>
      <c r="O23" s="368">
        <v>3</v>
      </c>
      <c r="P23" s="369">
        <v>690.46</v>
      </c>
      <c r="Q23" s="368">
        <v>1185829</v>
      </c>
      <c r="R23" s="369">
        <v>1196.1600000000001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61"/>
      <c r="B24" s="367" t="s">
        <v>25</v>
      </c>
      <c r="C24" s="368">
        <v>41</v>
      </c>
      <c r="D24" s="369">
        <v>422.08</v>
      </c>
      <c r="E24" s="368">
        <v>210</v>
      </c>
      <c r="F24" s="369">
        <v>434.76</v>
      </c>
      <c r="G24" s="368"/>
      <c r="H24" s="369"/>
      <c r="I24" s="368">
        <v>251</v>
      </c>
      <c r="J24" s="369">
        <v>432.69</v>
      </c>
      <c r="K24" s="368">
        <v>468262</v>
      </c>
      <c r="L24" s="369">
        <v>1259.8399999999999</v>
      </c>
      <c r="M24" s="368">
        <v>306287</v>
      </c>
      <c r="N24" s="369">
        <v>714.09</v>
      </c>
      <c r="O24" s="368">
        <v>4</v>
      </c>
      <c r="P24" s="369">
        <v>797.08</v>
      </c>
      <c r="Q24" s="368">
        <v>774553</v>
      </c>
      <c r="R24" s="369">
        <v>1044.03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61"/>
      <c r="B25" s="367" t="s">
        <v>26</v>
      </c>
      <c r="C25" s="368">
        <v>140</v>
      </c>
      <c r="D25" s="369">
        <v>446.76</v>
      </c>
      <c r="E25" s="368">
        <v>4256</v>
      </c>
      <c r="F25" s="369">
        <v>433.66</v>
      </c>
      <c r="G25" s="368"/>
      <c r="H25" s="369"/>
      <c r="I25" s="368">
        <v>4396</v>
      </c>
      <c r="J25" s="369">
        <v>434.08</v>
      </c>
      <c r="K25" s="368">
        <v>514639</v>
      </c>
      <c r="L25" s="369">
        <v>1130.6199999999999</v>
      </c>
      <c r="M25" s="368">
        <v>409135</v>
      </c>
      <c r="N25" s="369">
        <v>650.87</v>
      </c>
      <c r="O25" s="368">
        <v>26</v>
      </c>
      <c r="P25" s="369">
        <v>728.07</v>
      </c>
      <c r="Q25" s="368">
        <v>923800</v>
      </c>
      <c r="R25" s="369">
        <v>918.13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61"/>
      <c r="B26" s="367" t="s">
        <v>5</v>
      </c>
      <c r="C26" s="368">
        <v>7</v>
      </c>
      <c r="D26" s="369">
        <v>963.89</v>
      </c>
      <c r="E26" s="368"/>
      <c r="F26" s="369"/>
      <c r="G26" s="368"/>
      <c r="H26" s="369"/>
      <c r="I26" s="368">
        <v>7</v>
      </c>
      <c r="J26" s="369">
        <v>963.89</v>
      </c>
      <c r="K26" s="368">
        <v>58</v>
      </c>
      <c r="L26" s="369">
        <v>1866.21</v>
      </c>
      <c r="M26" s="368">
        <v>19</v>
      </c>
      <c r="N26" s="369">
        <v>1068.1500000000001</v>
      </c>
      <c r="O26" s="368"/>
      <c r="P26" s="369"/>
      <c r="Q26" s="368">
        <v>77</v>
      </c>
      <c r="R26" s="369">
        <v>1669.28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61"/>
      <c r="B27" s="371" t="s">
        <v>6</v>
      </c>
      <c r="C27" s="372">
        <v>599107</v>
      </c>
      <c r="D27" s="373">
        <v>1089.23</v>
      </c>
      <c r="E27" s="372">
        <v>353215</v>
      </c>
      <c r="F27" s="373">
        <v>941.77</v>
      </c>
      <c r="G27" s="372"/>
      <c r="H27" s="373"/>
      <c r="I27" s="372">
        <v>952322</v>
      </c>
      <c r="J27" s="373">
        <v>1034.54</v>
      </c>
      <c r="K27" s="372">
        <v>3750009</v>
      </c>
      <c r="L27" s="373">
        <v>1432.09</v>
      </c>
      <c r="M27" s="372">
        <v>2476908</v>
      </c>
      <c r="N27" s="373">
        <v>964.01</v>
      </c>
      <c r="O27" s="372">
        <v>34</v>
      </c>
      <c r="P27" s="373">
        <v>759.08</v>
      </c>
      <c r="Q27" s="372">
        <v>6226951</v>
      </c>
      <c r="R27" s="373">
        <v>1245.9000000000001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61"/>
      <c r="B28" s="374" t="s">
        <v>27</v>
      </c>
      <c r="C28" s="368">
        <v>55</v>
      </c>
      <c r="D28" s="368" t="s">
        <v>215</v>
      </c>
      <c r="E28" s="368">
        <v>55</v>
      </c>
      <c r="F28" s="368" t="s">
        <v>215</v>
      </c>
      <c r="G28" s="368"/>
      <c r="H28" s="368"/>
      <c r="I28" s="368">
        <v>55</v>
      </c>
      <c r="J28" s="368" t="s">
        <v>215</v>
      </c>
      <c r="K28" s="368">
        <v>75</v>
      </c>
      <c r="L28" s="368" t="s">
        <v>215</v>
      </c>
      <c r="M28" s="368">
        <v>75</v>
      </c>
      <c r="N28" s="368" t="s">
        <v>215</v>
      </c>
      <c r="O28" s="368">
        <v>87</v>
      </c>
      <c r="P28" s="368" t="s">
        <v>215</v>
      </c>
      <c r="Q28" s="368">
        <v>75</v>
      </c>
      <c r="R28" s="368" t="s">
        <v>215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61"/>
      <c r="B29" s="362"/>
      <c r="C29" s="375"/>
      <c r="D29" s="376"/>
      <c r="E29" s="377"/>
      <c r="F29" s="377"/>
      <c r="G29" s="375"/>
      <c r="H29" s="377"/>
      <c r="I29" s="375"/>
      <c r="J29" s="377"/>
      <c r="K29" s="375"/>
      <c r="L29" s="376"/>
      <c r="M29" s="375"/>
      <c r="N29" s="376"/>
      <c r="O29" s="375"/>
      <c r="P29" s="376"/>
      <c r="Q29" s="375"/>
      <c r="R29" s="376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489" t="s">
        <v>0</v>
      </c>
      <c r="C30" s="490" t="s">
        <v>30</v>
      </c>
      <c r="D30" s="490"/>
      <c r="E30" s="490"/>
      <c r="F30" s="490"/>
      <c r="G30" s="490"/>
      <c r="H30" s="490"/>
      <c r="I30" s="490"/>
      <c r="J30" s="490"/>
      <c r="K30" s="490" t="s">
        <v>31</v>
      </c>
      <c r="L30" s="490"/>
      <c r="M30" s="490"/>
      <c r="N30" s="490"/>
      <c r="O30" s="490"/>
      <c r="P30" s="490"/>
      <c r="Q30" s="490"/>
      <c r="R30" s="490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489"/>
      <c r="C31" s="490" t="s">
        <v>3</v>
      </c>
      <c r="D31" s="490"/>
      <c r="E31" s="491" t="s">
        <v>4</v>
      </c>
      <c r="F31" s="491"/>
      <c r="G31" s="490" t="s">
        <v>5</v>
      </c>
      <c r="H31" s="490"/>
      <c r="I31" s="490" t="s">
        <v>6</v>
      </c>
      <c r="J31" s="490"/>
      <c r="K31" s="490" t="s">
        <v>3</v>
      </c>
      <c r="L31" s="490"/>
      <c r="M31" s="491" t="s">
        <v>4</v>
      </c>
      <c r="N31" s="491"/>
      <c r="O31" s="490" t="s">
        <v>5</v>
      </c>
      <c r="P31" s="490"/>
      <c r="Q31" s="490" t="s">
        <v>6</v>
      </c>
      <c r="R31" s="490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489"/>
      <c r="C32" s="364" t="s">
        <v>7</v>
      </c>
      <c r="D32" s="365" t="s">
        <v>8</v>
      </c>
      <c r="E32" s="366" t="s">
        <v>7</v>
      </c>
      <c r="F32" s="366" t="s">
        <v>8</v>
      </c>
      <c r="G32" s="364" t="s">
        <v>7</v>
      </c>
      <c r="H32" s="366" t="s">
        <v>8</v>
      </c>
      <c r="I32" s="364" t="s">
        <v>7</v>
      </c>
      <c r="J32" s="366" t="s">
        <v>8</v>
      </c>
      <c r="K32" s="364" t="s">
        <v>7</v>
      </c>
      <c r="L32" s="365" t="s">
        <v>8</v>
      </c>
      <c r="M32" s="366" t="s">
        <v>7</v>
      </c>
      <c r="N32" s="366" t="s">
        <v>8</v>
      </c>
      <c r="O32" s="364" t="s">
        <v>7</v>
      </c>
      <c r="P32" s="366" t="s">
        <v>8</v>
      </c>
      <c r="Q32" s="364" t="s">
        <v>7</v>
      </c>
      <c r="R32" s="366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67" t="s">
        <v>9</v>
      </c>
      <c r="C33" s="368"/>
      <c r="D33" s="369"/>
      <c r="E33" s="368"/>
      <c r="F33" s="369"/>
      <c r="G33" s="368"/>
      <c r="H33" s="369"/>
      <c r="I33" s="368"/>
      <c r="J33" s="369"/>
      <c r="K33" s="368">
        <v>1233</v>
      </c>
      <c r="L33" s="369">
        <v>318.16000000000003</v>
      </c>
      <c r="M33" s="368">
        <v>1213</v>
      </c>
      <c r="N33" s="369">
        <v>312.27999999999997</v>
      </c>
      <c r="O33" s="368"/>
      <c r="P33" s="369"/>
      <c r="Q33" s="368">
        <v>2446</v>
      </c>
      <c r="R33" s="369">
        <v>315.24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70" t="s">
        <v>10</v>
      </c>
      <c r="C34" s="368"/>
      <c r="D34" s="369"/>
      <c r="E34" s="368"/>
      <c r="F34" s="369"/>
      <c r="G34" s="368"/>
      <c r="H34" s="369"/>
      <c r="I34" s="368"/>
      <c r="J34" s="369"/>
      <c r="K34" s="368">
        <v>5804</v>
      </c>
      <c r="L34" s="369">
        <v>321.38</v>
      </c>
      <c r="M34" s="368">
        <v>5467</v>
      </c>
      <c r="N34" s="369">
        <v>320.2</v>
      </c>
      <c r="O34" s="368"/>
      <c r="P34" s="369"/>
      <c r="Q34" s="368">
        <v>11271</v>
      </c>
      <c r="R34" s="369">
        <v>320.8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67" t="s">
        <v>11</v>
      </c>
      <c r="C35" s="368"/>
      <c r="D35" s="369"/>
      <c r="E35" s="368"/>
      <c r="F35" s="369"/>
      <c r="G35" s="368"/>
      <c r="H35" s="369"/>
      <c r="I35" s="368"/>
      <c r="J35" s="369"/>
      <c r="K35" s="368">
        <v>15717</v>
      </c>
      <c r="L35" s="369">
        <v>323.2</v>
      </c>
      <c r="M35" s="368">
        <v>14840</v>
      </c>
      <c r="N35" s="369">
        <v>319.48</v>
      </c>
      <c r="O35" s="368"/>
      <c r="P35" s="369"/>
      <c r="Q35" s="368">
        <v>30557</v>
      </c>
      <c r="R35" s="369">
        <v>321.39999999999998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67" t="s">
        <v>12</v>
      </c>
      <c r="C36" s="368"/>
      <c r="D36" s="369"/>
      <c r="E36" s="368"/>
      <c r="F36" s="369"/>
      <c r="G36" s="368"/>
      <c r="H36" s="369"/>
      <c r="I36" s="368"/>
      <c r="J36" s="369"/>
      <c r="K36" s="368">
        <v>30137</v>
      </c>
      <c r="L36" s="369">
        <v>324.58999999999997</v>
      </c>
      <c r="M36" s="368">
        <v>29261</v>
      </c>
      <c r="N36" s="369">
        <v>323.81</v>
      </c>
      <c r="O36" s="368"/>
      <c r="P36" s="369"/>
      <c r="Q36" s="368">
        <v>59398</v>
      </c>
      <c r="R36" s="369">
        <v>324.20999999999998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67" t="s">
        <v>13</v>
      </c>
      <c r="C37" s="368">
        <v>1</v>
      </c>
      <c r="D37" s="369">
        <v>563.66</v>
      </c>
      <c r="E37" s="368">
        <v>29</v>
      </c>
      <c r="F37" s="369">
        <v>791.11</v>
      </c>
      <c r="G37" s="368"/>
      <c r="H37" s="369"/>
      <c r="I37" s="368">
        <v>30</v>
      </c>
      <c r="J37" s="369">
        <v>783.53</v>
      </c>
      <c r="K37" s="368">
        <v>45451</v>
      </c>
      <c r="L37" s="369">
        <v>330.69</v>
      </c>
      <c r="M37" s="368">
        <v>44085</v>
      </c>
      <c r="N37" s="369">
        <v>329.59</v>
      </c>
      <c r="O37" s="368">
        <v>1</v>
      </c>
      <c r="P37" s="369">
        <v>622.92999999999995</v>
      </c>
      <c r="Q37" s="368">
        <v>89537</v>
      </c>
      <c r="R37" s="369">
        <v>330.15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67" t="s">
        <v>14</v>
      </c>
      <c r="C38" s="368">
        <v>20</v>
      </c>
      <c r="D38" s="369">
        <v>813.07</v>
      </c>
      <c r="E38" s="368">
        <v>176</v>
      </c>
      <c r="F38" s="369">
        <v>754.74</v>
      </c>
      <c r="G38" s="368"/>
      <c r="H38" s="369"/>
      <c r="I38" s="368">
        <v>196</v>
      </c>
      <c r="J38" s="369">
        <v>760.7</v>
      </c>
      <c r="K38" s="368">
        <v>2035</v>
      </c>
      <c r="L38" s="369">
        <v>361.77</v>
      </c>
      <c r="M38" s="368">
        <v>1694</v>
      </c>
      <c r="N38" s="369">
        <v>371.94</v>
      </c>
      <c r="O38" s="368"/>
      <c r="P38" s="369"/>
      <c r="Q38" s="368">
        <v>3729</v>
      </c>
      <c r="R38" s="369">
        <v>366.39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67" t="s">
        <v>15</v>
      </c>
      <c r="C39" s="368">
        <v>121</v>
      </c>
      <c r="D39" s="369">
        <v>718.81</v>
      </c>
      <c r="E39" s="368">
        <v>1023</v>
      </c>
      <c r="F39" s="369">
        <v>814.94</v>
      </c>
      <c r="G39" s="368"/>
      <c r="H39" s="369"/>
      <c r="I39" s="368">
        <v>1144</v>
      </c>
      <c r="J39" s="369">
        <v>804.77</v>
      </c>
      <c r="K39" s="368">
        <v>2212</v>
      </c>
      <c r="L39" s="369">
        <v>373.86</v>
      </c>
      <c r="M39" s="368">
        <v>1439</v>
      </c>
      <c r="N39" s="369">
        <v>369.92</v>
      </c>
      <c r="O39" s="368"/>
      <c r="P39" s="369"/>
      <c r="Q39" s="368">
        <v>3651</v>
      </c>
      <c r="R39" s="369">
        <v>372.31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67" t="s">
        <v>16</v>
      </c>
      <c r="C40" s="368">
        <v>628</v>
      </c>
      <c r="D40" s="369">
        <v>713.59</v>
      </c>
      <c r="E40" s="368">
        <v>3479</v>
      </c>
      <c r="F40" s="369">
        <v>834.94</v>
      </c>
      <c r="G40" s="368"/>
      <c r="H40" s="369"/>
      <c r="I40" s="368">
        <v>4107</v>
      </c>
      <c r="J40" s="369">
        <v>816.39</v>
      </c>
      <c r="K40" s="368">
        <v>3524</v>
      </c>
      <c r="L40" s="369">
        <v>404.3</v>
      </c>
      <c r="M40" s="368">
        <v>2325</v>
      </c>
      <c r="N40" s="369">
        <v>417.13</v>
      </c>
      <c r="O40" s="368"/>
      <c r="P40" s="369"/>
      <c r="Q40" s="368">
        <v>5849</v>
      </c>
      <c r="R40" s="369">
        <v>409.4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67" t="s">
        <v>17</v>
      </c>
      <c r="C41" s="368">
        <v>1964</v>
      </c>
      <c r="D41" s="369">
        <v>735.31</v>
      </c>
      <c r="E41" s="368">
        <v>9727</v>
      </c>
      <c r="F41" s="369">
        <v>855.81</v>
      </c>
      <c r="G41" s="368"/>
      <c r="H41" s="369"/>
      <c r="I41" s="368">
        <v>11691</v>
      </c>
      <c r="J41" s="369">
        <v>835.57</v>
      </c>
      <c r="K41" s="368">
        <v>6319</v>
      </c>
      <c r="L41" s="369">
        <v>449.29</v>
      </c>
      <c r="M41" s="368">
        <v>4442</v>
      </c>
      <c r="N41" s="369">
        <v>448.9</v>
      </c>
      <c r="O41" s="368"/>
      <c r="P41" s="369"/>
      <c r="Q41" s="368">
        <v>10761</v>
      </c>
      <c r="R41" s="369">
        <v>449.13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67" t="s">
        <v>18</v>
      </c>
      <c r="C42" s="368">
        <v>4460</v>
      </c>
      <c r="D42" s="369">
        <v>737.76</v>
      </c>
      <c r="E42" s="368">
        <v>21159</v>
      </c>
      <c r="F42" s="369">
        <v>839.15</v>
      </c>
      <c r="G42" s="368"/>
      <c r="H42" s="369"/>
      <c r="I42" s="368">
        <v>25619</v>
      </c>
      <c r="J42" s="369">
        <v>821.5</v>
      </c>
      <c r="K42" s="368">
        <v>10254</v>
      </c>
      <c r="L42" s="369">
        <v>500.69</v>
      </c>
      <c r="M42" s="368">
        <v>7054</v>
      </c>
      <c r="N42" s="369">
        <v>504.86</v>
      </c>
      <c r="O42" s="368"/>
      <c r="P42" s="369"/>
      <c r="Q42" s="368">
        <v>17308</v>
      </c>
      <c r="R42" s="369">
        <v>502.39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67" t="s">
        <v>19</v>
      </c>
      <c r="C43" s="368">
        <v>8320</v>
      </c>
      <c r="D43" s="369">
        <v>700.47</v>
      </c>
      <c r="E43" s="368">
        <v>44200</v>
      </c>
      <c r="F43" s="369">
        <v>806.51</v>
      </c>
      <c r="G43" s="368"/>
      <c r="H43" s="369"/>
      <c r="I43" s="368">
        <v>52520</v>
      </c>
      <c r="J43" s="369">
        <v>789.71</v>
      </c>
      <c r="K43" s="368">
        <v>13299</v>
      </c>
      <c r="L43" s="369">
        <v>564.78</v>
      </c>
      <c r="M43" s="368">
        <v>9312</v>
      </c>
      <c r="N43" s="369">
        <v>573.82000000000005</v>
      </c>
      <c r="O43" s="368">
        <v>1</v>
      </c>
      <c r="P43" s="369">
        <v>406.97</v>
      </c>
      <c r="Q43" s="368">
        <v>22612</v>
      </c>
      <c r="R43" s="369">
        <v>568.5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67" t="s">
        <v>20</v>
      </c>
      <c r="C44" s="368">
        <v>13729</v>
      </c>
      <c r="D44" s="369">
        <v>683.2</v>
      </c>
      <c r="E44" s="368">
        <v>80081</v>
      </c>
      <c r="F44" s="369">
        <v>796.76</v>
      </c>
      <c r="G44" s="368"/>
      <c r="H44" s="369"/>
      <c r="I44" s="368">
        <v>93810</v>
      </c>
      <c r="J44" s="369">
        <v>780.14</v>
      </c>
      <c r="K44" s="368">
        <v>14706</v>
      </c>
      <c r="L44" s="369">
        <v>620.49</v>
      </c>
      <c r="M44" s="368">
        <v>10611</v>
      </c>
      <c r="N44" s="369">
        <v>624.77</v>
      </c>
      <c r="O44" s="368"/>
      <c r="P44" s="369"/>
      <c r="Q44" s="368">
        <v>25317</v>
      </c>
      <c r="R44" s="369">
        <v>622.28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67" t="s">
        <v>21</v>
      </c>
      <c r="C45" s="368">
        <v>20219</v>
      </c>
      <c r="D45" s="369">
        <v>670.35</v>
      </c>
      <c r="E45" s="368">
        <v>127712</v>
      </c>
      <c r="F45" s="369">
        <v>827.1</v>
      </c>
      <c r="G45" s="368">
        <v>1</v>
      </c>
      <c r="H45" s="369">
        <v>820.78</v>
      </c>
      <c r="I45" s="368">
        <v>147932</v>
      </c>
      <c r="J45" s="369">
        <v>805.67</v>
      </c>
      <c r="K45" s="368">
        <v>12075</v>
      </c>
      <c r="L45" s="369">
        <v>647.49</v>
      </c>
      <c r="M45" s="368">
        <v>9623</v>
      </c>
      <c r="N45" s="369">
        <v>660.23</v>
      </c>
      <c r="O45" s="368"/>
      <c r="P45" s="369"/>
      <c r="Q45" s="368">
        <v>21698</v>
      </c>
      <c r="R45" s="369">
        <v>653.14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67" t="s">
        <v>22</v>
      </c>
      <c r="C46" s="368">
        <v>23727</v>
      </c>
      <c r="D46" s="369">
        <v>617.79999999999995</v>
      </c>
      <c r="E46" s="368">
        <v>177949</v>
      </c>
      <c r="F46" s="369">
        <v>833.17</v>
      </c>
      <c r="G46" s="368"/>
      <c r="H46" s="369"/>
      <c r="I46" s="368">
        <v>201676</v>
      </c>
      <c r="J46" s="369">
        <v>807.83</v>
      </c>
      <c r="K46" s="368">
        <v>8005</v>
      </c>
      <c r="L46" s="369">
        <v>668.52</v>
      </c>
      <c r="M46" s="368">
        <v>7348</v>
      </c>
      <c r="N46" s="369">
        <v>674.39</v>
      </c>
      <c r="O46" s="368"/>
      <c r="P46" s="369"/>
      <c r="Q46" s="368">
        <v>15353</v>
      </c>
      <c r="R46" s="369">
        <v>671.33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67" t="s">
        <v>23</v>
      </c>
      <c r="C47" s="368">
        <v>25257</v>
      </c>
      <c r="D47" s="369">
        <v>553.38</v>
      </c>
      <c r="E47" s="368">
        <v>253760</v>
      </c>
      <c r="F47" s="369">
        <v>842.07</v>
      </c>
      <c r="G47" s="368">
        <v>1</v>
      </c>
      <c r="H47" s="369">
        <v>721.7</v>
      </c>
      <c r="I47" s="368">
        <v>279018</v>
      </c>
      <c r="J47" s="369">
        <v>815.93</v>
      </c>
      <c r="K47" s="368">
        <v>4889</v>
      </c>
      <c r="L47" s="369">
        <v>648.79999999999995</v>
      </c>
      <c r="M47" s="368">
        <v>5438</v>
      </c>
      <c r="N47" s="369">
        <v>667.9</v>
      </c>
      <c r="O47" s="368">
        <v>1</v>
      </c>
      <c r="P47" s="369">
        <v>778.54</v>
      </c>
      <c r="Q47" s="368">
        <v>10328</v>
      </c>
      <c r="R47" s="369">
        <v>658.87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67" t="s">
        <v>24</v>
      </c>
      <c r="C48" s="368">
        <v>25595</v>
      </c>
      <c r="D48" s="369">
        <v>495.02</v>
      </c>
      <c r="E48" s="368">
        <v>340596</v>
      </c>
      <c r="F48" s="369">
        <v>820.46</v>
      </c>
      <c r="G48" s="368">
        <v>1</v>
      </c>
      <c r="H48" s="369">
        <v>683.88</v>
      </c>
      <c r="I48" s="368">
        <v>366192</v>
      </c>
      <c r="J48" s="369">
        <v>797.72</v>
      </c>
      <c r="K48" s="368">
        <v>2587</v>
      </c>
      <c r="L48" s="369">
        <v>641.48</v>
      </c>
      <c r="M48" s="368">
        <v>3709</v>
      </c>
      <c r="N48" s="369">
        <v>642.09</v>
      </c>
      <c r="O48" s="368"/>
      <c r="P48" s="369"/>
      <c r="Q48" s="368">
        <v>6296</v>
      </c>
      <c r="R48" s="369">
        <v>641.84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67" t="s">
        <v>25</v>
      </c>
      <c r="C49" s="368">
        <v>23107</v>
      </c>
      <c r="D49" s="369">
        <v>460.88</v>
      </c>
      <c r="E49" s="368">
        <v>363908</v>
      </c>
      <c r="F49" s="369">
        <v>793.51</v>
      </c>
      <c r="G49" s="368">
        <v>6</v>
      </c>
      <c r="H49" s="369">
        <v>858.08</v>
      </c>
      <c r="I49" s="368">
        <v>387021</v>
      </c>
      <c r="J49" s="369">
        <v>773.65</v>
      </c>
      <c r="K49" s="368">
        <v>985</v>
      </c>
      <c r="L49" s="369">
        <v>634.41</v>
      </c>
      <c r="M49" s="368">
        <v>1960</v>
      </c>
      <c r="N49" s="369">
        <v>646.97</v>
      </c>
      <c r="O49" s="368"/>
      <c r="P49" s="369"/>
      <c r="Q49" s="368">
        <v>2945</v>
      </c>
      <c r="R49" s="369">
        <v>642.77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67" t="s">
        <v>26</v>
      </c>
      <c r="C50" s="368">
        <v>47144</v>
      </c>
      <c r="D50" s="369">
        <v>428.2</v>
      </c>
      <c r="E50" s="368">
        <v>738964</v>
      </c>
      <c r="F50" s="369">
        <v>749.11</v>
      </c>
      <c r="G50" s="368">
        <v>5</v>
      </c>
      <c r="H50" s="369">
        <v>578.5</v>
      </c>
      <c r="I50" s="368">
        <v>786113</v>
      </c>
      <c r="J50" s="369">
        <v>729.87</v>
      </c>
      <c r="K50" s="368">
        <v>609</v>
      </c>
      <c r="L50" s="369">
        <v>665.85</v>
      </c>
      <c r="M50" s="368">
        <v>1751</v>
      </c>
      <c r="N50" s="369">
        <v>661.04</v>
      </c>
      <c r="O50" s="368"/>
      <c r="P50" s="369"/>
      <c r="Q50" s="368">
        <v>2360</v>
      </c>
      <c r="R50" s="369">
        <v>662.28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67" t="s">
        <v>5</v>
      </c>
      <c r="C51" s="368"/>
      <c r="D51" s="369"/>
      <c r="E51" s="368">
        <v>11</v>
      </c>
      <c r="F51" s="369">
        <v>680.54</v>
      </c>
      <c r="G51" s="368"/>
      <c r="H51" s="369"/>
      <c r="I51" s="368">
        <v>11</v>
      </c>
      <c r="J51" s="369">
        <v>680.54</v>
      </c>
      <c r="K51" s="368"/>
      <c r="L51" s="369"/>
      <c r="M51" s="368">
        <v>1</v>
      </c>
      <c r="N51" s="369">
        <v>767.5</v>
      </c>
      <c r="O51" s="368"/>
      <c r="P51" s="369"/>
      <c r="Q51" s="368">
        <v>1</v>
      </c>
      <c r="R51" s="369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71" t="s">
        <v>6</v>
      </c>
      <c r="C52" s="372">
        <v>194292</v>
      </c>
      <c r="D52" s="373">
        <v>546.54999999999995</v>
      </c>
      <c r="E52" s="372">
        <v>2162774</v>
      </c>
      <c r="F52" s="373">
        <v>794.71</v>
      </c>
      <c r="G52" s="372">
        <v>14</v>
      </c>
      <c r="H52" s="373">
        <v>733.38</v>
      </c>
      <c r="I52" s="372">
        <v>2357080</v>
      </c>
      <c r="J52" s="373">
        <v>774.26</v>
      </c>
      <c r="K52" s="372">
        <v>179841</v>
      </c>
      <c r="L52" s="373">
        <v>438.05</v>
      </c>
      <c r="M52" s="372">
        <v>161573</v>
      </c>
      <c r="N52" s="373">
        <v>435</v>
      </c>
      <c r="O52" s="372">
        <v>3</v>
      </c>
      <c r="P52" s="373">
        <v>602.80999999999995</v>
      </c>
      <c r="Q52" s="372">
        <v>341417</v>
      </c>
      <c r="R52" s="373">
        <v>436.61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74" t="s">
        <v>27</v>
      </c>
      <c r="C53" s="368">
        <v>74</v>
      </c>
      <c r="D53" s="368" t="s">
        <v>215</v>
      </c>
      <c r="E53" s="368">
        <v>78</v>
      </c>
      <c r="F53" s="368" t="s">
        <v>215</v>
      </c>
      <c r="G53" s="368">
        <v>83</v>
      </c>
      <c r="H53" s="368" t="s">
        <v>215</v>
      </c>
      <c r="I53" s="368">
        <v>78</v>
      </c>
      <c r="J53" s="368" t="s">
        <v>215</v>
      </c>
      <c r="K53" s="368">
        <v>35</v>
      </c>
      <c r="L53" s="368" t="s">
        <v>215</v>
      </c>
      <c r="M53" s="368">
        <v>34</v>
      </c>
      <c r="N53" s="368" t="s">
        <v>215</v>
      </c>
      <c r="O53" s="368">
        <v>48</v>
      </c>
      <c r="P53" s="368" t="s">
        <v>215</v>
      </c>
      <c r="Q53" s="368">
        <v>35</v>
      </c>
      <c r="R53" s="368" t="s">
        <v>215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62"/>
      <c r="C54" s="375"/>
      <c r="D54" s="376"/>
      <c r="E54" s="377"/>
      <c r="F54" s="377"/>
      <c r="G54" s="375"/>
      <c r="H54" s="377"/>
      <c r="I54" s="375"/>
      <c r="J54" s="377"/>
      <c r="K54" s="375"/>
      <c r="L54" s="376"/>
      <c r="M54" s="375"/>
      <c r="N54" s="376"/>
      <c r="O54" s="375"/>
      <c r="P54" s="376"/>
      <c r="Q54" s="375"/>
      <c r="R54" s="376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489" t="s">
        <v>0</v>
      </c>
      <c r="C55" s="490" t="s">
        <v>1</v>
      </c>
      <c r="D55" s="490"/>
      <c r="E55" s="490"/>
      <c r="F55" s="490"/>
      <c r="G55" s="490"/>
      <c r="H55" s="490"/>
      <c r="I55" s="490"/>
      <c r="J55" s="490"/>
      <c r="K55" s="490" t="s">
        <v>2</v>
      </c>
      <c r="L55" s="490"/>
      <c r="M55" s="490"/>
      <c r="N55" s="490"/>
      <c r="O55" s="490"/>
      <c r="P55" s="490"/>
      <c r="Q55" s="490"/>
      <c r="R55" s="490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489"/>
      <c r="C56" s="490" t="s">
        <v>3</v>
      </c>
      <c r="D56" s="490"/>
      <c r="E56" s="491" t="s">
        <v>4</v>
      </c>
      <c r="F56" s="491"/>
      <c r="G56" s="490" t="s">
        <v>5</v>
      </c>
      <c r="H56" s="490"/>
      <c r="I56" s="490" t="s">
        <v>6</v>
      </c>
      <c r="J56" s="490"/>
      <c r="K56" s="490" t="s">
        <v>3</v>
      </c>
      <c r="L56" s="490"/>
      <c r="M56" s="491" t="s">
        <v>4</v>
      </c>
      <c r="N56" s="491"/>
      <c r="O56" s="490" t="s">
        <v>5</v>
      </c>
      <c r="P56" s="490"/>
      <c r="Q56" s="490" t="s">
        <v>6</v>
      </c>
      <c r="R56" s="490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489"/>
      <c r="C57" s="364" t="s">
        <v>7</v>
      </c>
      <c r="D57" s="365" t="s">
        <v>8</v>
      </c>
      <c r="E57" s="366" t="s">
        <v>7</v>
      </c>
      <c r="F57" s="366" t="s">
        <v>8</v>
      </c>
      <c r="G57" s="364" t="s">
        <v>7</v>
      </c>
      <c r="H57" s="366" t="s">
        <v>8</v>
      </c>
      <c r="I57" s="364" t="s">
        <v>7</v>
      </c>
      <c r="J57" s="366" t="s">
        <v>8</v>
      </c>
      <c r="K57" s="364" t="s">
        <v>7</v>
      </c>
      <c r="L57" s="365" t="s">
        <v>8</v>
      </c>
      <c r="M57" s="366" t="s">
        <v>7</v>
      </c>
      <c r="N57" s="366" t="s">
        <v>8</v>
      </c>
      <c r="O57" s="364" t="s">
        <v>7</v>
      </c>
      <c r="P57" s="366" t="s">
        <v>8</v>
      </c>
      <c r="Q57" s="364" t="s">
        <v>7</v>
      </c>
      <c r="R57" s="366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67" t="s">
        <v>9</v>
      </c>
      <c r="C58" s="368"/>
      <c r="D58" s="369"/>
      <c r="E58" s="368"/>
      <c r="F58" s="369"/>
      <c r="G58" s="368"/>
      <c r="H58" s="369"/>
      <c r="I58" s="368"/>
      <c r="J58" s="369"/>
      <c r="K58" s="368">
        <v>1233</v>
      </c>
      <c r="L58" s="369">
        <v>318.16000000000003</v>
      </c>
      <c r="M58" s="368">
        <v>1213</v>
      </c>
      <c r="N58" s="369">
        <v>312.27999999999997</v>
      </c>
      <c r="O58" s="368"/>
      <c r="P58" s="369"/>
      <c r="Q58" s="368">
        <v>2446</v>
      </c>
      <c r="R58" s="369">
        <v>315.24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70" t="s">
        <v>10</v>
      </c>
      <c r="C59" s="368">
        <v>1</v>
      </c>
      <c r="D59" s="369">
        <v>220.7</v>
      </c>
      <c r="E59" s="368">
        <v>1</v>
      </c>
      <c r="F59" s="369">
        <v>220.7</v>
      </c>
      <c r="G59" s="368"/>
      <c r="H59" s="369"/>
      <c r="I59" s="368">
        <v>2</v>
      </c>
      <c r="J59" s="369">
        <v>220.7</v>
      </c>
      <c r="K59" s="368">
        <v>5805</v>
      </c>
      <c r="L59" s="369">
        <v>321.36</v>
      </c>
      <c r="M59" s="368">
        <v>5468</v>
      </c>
      <c r="N59" s="369">
        <v>320.18</v>
      </c>
      <c r="O59" s="368"/>
      <c r="P59" s="369"/>
      <c r="Q59" s="368">
        <v>11273</v>
      </c>
      <c r="R59" s="369">
        <v>320.79000000000002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67" t="s">
        <v>11</v>
      </c>
      <c r="C60" s="368">
        <v>10</v>
      </c>
      <c r="D60" s="369">
        <v>261.54000000000002</v>
      </c>
      <c r="E60" s="368">
        <v>9</v>
      </c>
      <c r="F60" s="369">
        <v>243.22</v>
      </c>
      <c r="G60" s="368"/>
      <c r="H60" s="369"/>
      <c r="I60" s="368">
        <v>19</v>
      </c>
      <c r="J60" s="369">
        <v>252.87</v>
      </c>
      <c r="K60" s="368">
        <v>15727</v>
      </c>
      <c r="L60" s="369">
        <v>323.16000000000003</v>
      </c>
      <c r="M60" s="368">
        <v>14849</v>
      </c>
      <c r="N60" s="369">
        <v>319.44</v>
      </c>
      <c r="O60" s="368"/>
      <c r="P60" s="369"/>
      <c r="Q60" s="368">
        <v>30576</v>
      </c>
      <c r="R60" s="369">
        <v>321.35000000000002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67" t="s">
        <v>12</v>
      </c>
      <c r="C61" s="368">
        <v>19</v>
      </c>
      <c r="D61" s="369">
        <v>460.01</v>
      </c>
      <c r="E61" s="368">
        <v>29</v>
      </c>
      <c r="F61" s="369">
        <v>360.71</v>
      </c>
      <c r="G61" s="368"/>
      <c r="H61" s="369"/>
      <c r="I61" s="368">
        <v>48</v>
      </c>
      <c r="J61" s="369">
        <v>400.01</v>
      </c>
      <c r="K61" s="368">
        <v>30159</v>
      </c>
      <c r="L61" s="369">
        <v>324.72000000000003</v>
      </c>
      <c r="M61" s="368">
        <v>29290</v>
      </c>
      <c r="N61" s="369">
        <v>323.83999999999997</v>
      </c>
      <c r="O61" s="368"/>
      <c r="P61" s="369"/>
      <c r="Q61" s="368">
        <v>59449</v>
      </c>
      <c r="R61" s="369">
        <v>324.29000000000002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67" t="s">
        <v>13</v>
      </c>
      <c r="C62" s="368">
        <v>17</v>
      </c>
      <c r="D62" s="369">
        <v>313.83999999999997</v>
      </c>
      <c r="E62" s="368">
        <v>18</v>
      </c>
      <c r="F62" s="369">
        <v>452.61</v>
      </c>
      <c r="G62" s="368"/>
      <c r="H62" s="369"/>
      <c r="I62" s="368">
        <v>35</v>
      </c>
      <c r="J62" s="369">
        <v>385.21</v>
      </c>
      <c r="K62" s="368">
        <v>45735</v>
      </c>
      <c r="L62" s="369">
        <v>333.54</v>
      </c>
      <c r="M62" s="368">
        <v>44258</v>
      </c>
      <c r="N62" s="369">
        <v>331.08</v>
      </c>
      <c r="O62" s="368">
        <v>1</v>
      </c>
      <c r="P62" s="369">
        <v>622.92999999999995</v>
      </c>
      <c r="Q62" s="368">
        <v>89994</v>
      </c>
      <c r="R62" s="369">
        <v>332.33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67" t="s">
        <v>14</v>
      </c>
      <c r="C63" s="368">
        <v>130</v>
      </c>
      <c r="D63" s="369">
        <v>286.42</v>
      </c>
      <c r="E63" s="368">
        <v>149</v>
      </c>
      <c r="F63" s="369">
        <v>291.05</v>
      </c>
      <c r="G63" s="368"/>
      <c r="H63" s="369"/>
      <c r="I63" s="368">
        <v>279</v>
      </c>
      <c r="J63" s="369">
        <v>288.89999999999998</v>
      </c>
      <c r="K63" s="368">
        <v>3802</v>
      </c>
      <c r="L63" s="369">
        <v>548.62</v>
      </c>
      <c r="M63" s="368">
        <v>2821</v>
      </c>
      <c r="N63" s="369">
        <v>494.63</v>
      </c>
      <c r="O63" s="368"/>
      <c r="P63" s="369"/>
      <c r="Q63" s="368">
        <v>6623</v>
      </c>
      <c r="R63" s="369">
        <v>525.63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67" t="s">
        <v>15</v>
      </c>
      <c r="C64" s="368">
        <v>81</v>
      </c>
      <c r="D64" s="369">
        <v>323.63</v>
      </c>
      <c r="E64" s="368">
        <v>110</v>
      </c>
      <c r="F64" s="369">
        <v>321.64999999999998</v>
      </c>
      <c r="G64" s="368"/>
      <c r="H64" s="369"/>
      <c r="I64" s="368">
        <v>191</v>
      </c>
      <c r="J64" s="369">
        <v>322.49</v>
      </c>
      <c r="K64" s="368">
        <v>9733</v>
      </c>
      <c r="L64" s="369">
        <v>730.34</v>
      </c>
      <c r="M64" s="368">
        <v>6125</v>
      </c>
      <c r="N64" s="369">
        <v>686.33</v>
      </c>
      <c r="O64" s="368"/>
      <c r="P64" s="369"/>
      <c r="Q64" s="368">
        <v>15858</v>
      </c>
      <c r="R64" s="369">
        <v>713.34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67" t="s">
        <v>16</v>
      </c>
      <c r="C65" s="368">
        <v>105</v>
      </c>
      <c r="D65" s="369">
        <v>285.55</v>
      </c>
      <c r="E65" s="368">
        <v>103</v>
      </c>
      <c r="F65" s="369">
        <v>308.35000000000002</v>
      </c>
      <c r="G65" s="368"/>
      <c r="H65" s="369"/>
      <c r="I65" s="368">
        <v>208</v>
      </c>
      <c r="J65" s="369">
        <v>296.83999999999997</v>
      </c>
      <c r="K65" s="368">
        <v>24194</v>
      </c>
      <c r="L65" s="369">
        <v>824.32</v>
      </c>
      <c r="M65" s="368">
        <v>16875</v>
      </c>
      <c r="N65" s="369">
        <v>778.28</v>
      </c>
      <c r="O65" s="368"/>
      <c r="P65" s="369"/>
      <c r="Q65" s="368">
        <v>41069</v>
      </c>
      <c r="R65" s="369">
        <v>805.4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67" t="s">
        <v>17</v>
      </c>
      <c r="C66" s="368">
        <v>128</v>
      </c>
      <c r="D66" s="369">
        <v>291.73</v>
      </c>
      <c r="E66" s="368">
        <v>172</v>
      </c>
      <c r="F66" s="369">
        <v>283.14</v>
      </c>
      <c r="G66" s="368"/>
      <c r="H66" s="369"/>
      <c r="I66" s="368">
        <v>300</v>
      </c>
      <c r="J66" s="369">
        <v>286.81</v>
      </c>
      <c r="K66" s="368">
        <v>51796</v>
      </c>
      <c r="L66" s="369">
        <v>887.78</v>
      </c>
      <c r="M66" s="368">
        <v>39629</v>
      </c>
      <c r="N66" s="369">
        <v>825.41</v>
      </c>
      <c r="O66" s="368"/>
      <c r="P66" s="369"/>
      <c r="Q66" s="368">
        <v>91425</v>
      </c>
      <c r="R66" s="369">
        <v>860.75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67" t="s">
        <v>18</v>
      </c>
      <c r="C67" s="368">
        <v>645</v>
      </c>
      <c r="D67" s="369">
        <v>545.23</v>
      </c>
      <c r="E67" s="368">
        <v>621</v>
      </c>
      <c r="F67" s="369">
        <v>541.34</v>
      </c>
      <c r="G67" s="368"/>
      <c r="H67" s="369"/>
      <c r="I67" s="368">
        <v>1266</v>
      </c>
      <c r="J67" s="369">
        <v>543.32000000000005</v>
      </c>
      <c r="K67" s="368">
        <v>86476</v>
      </c>
      <c r="L67" s="369">
        <v>906.93</v>
      </c>
      <c r="M67" s="368">
        <v>70782</v>
      </c>
      <c r="N67" s="369">
        <v>842.7</v>
      </c>
      <c r="O67" s="368"/>
      <c r="P67" s="369"/>
      <c r="Q67" s="368">
        <v>157258</v>
      </c>
      <c r="R67" s="369">
        <v>878.02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67" t="s">
        <v>19</v>
      </c>
      <c r="C68" s="368">
        <v>2486</v>
      </c>
      <c r="D68" s="369">
        <v>597.35</v>
      </c>
      <c r="E68" s="368">
        <v>2637</v>
      </c>
      <c r="F68" s="369">
        <v>614.73</v>
      </c>
      <c r="G68" s="368"/>
      <c r="H68" s="369"/>
      <c r="I68" s="368">
        <v>5123</v>
      </c>
      <c r="J68" s="369">
        <v>606.29999999999995</v>
      </c>
      <c r="K68" s="368">
        <v>128771</v>
      </c>
      <c r="L68" s="369">
        <v>922.92</v>
      </c>
      <c r="M68" s="368">
        <v>116499</v>
      </c>
      <c r="N68" s="369">
        <v>824.55</v>
      </c>
      <c r="O68" s="368">
        <v>1</v>
      </c>
      <c r="P68" s="369">
        <v>406.97</v>
      </c>
      <c r="Q68" s="368">
        <v>245271</v>
      </c>
      <c r="R68" s="369">
        <v>876.19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67" t="s">
        <v>20</v>
      </c>
      <c r="C69" s="368">
        <v>3882</v>
      </c>
      <c r="D69" s="369">
        <v>609.44000000000005</v>
      </c>
      <c r="E69" s="368">
        <v>4449</v>
      </c>
      <c r="F69" s="369">
        <v>653.54999999999995</v>
      </c>
      <c r="G69" s="368"/>
      <c r="H69" s="369"/>
      <c r="I69" s="368">
        <v>8331</v>
      </c>
      <c r="J69" s="369">
        <v>633</v>
      </c>
      <c r="K69" s="368">
        <v>193757</v>
      </c>
      <c r="L69" s="369">
        <v>1118.94</v>
      </c>
      <c r="M69" s="368">
        <v>182199</v>
      </c>
      <c r="N69" s="369">
        <v>870.12</v>
      </c>
      <c r="O69" s="368"/>
      <c r="P69" s="369"/>
      <c r="Q69" s="368">
        <v>375956</v>
      </c>
      <c r="R69" s="369">
        <v>998.36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67" t="s">
        <v>21</v>
      </c>
      <c r="C70" s="368">
        <v>3174</v>
      </c>
      <c r="D70" s="369">
        <v>631.78</v>
      </c>
      <c r="E70" s="368">
        <v>5091</v>
      </c>
      <c r="F70" s="369">
        <v>676.76</v>
      </c>
      <c r="G70" s="368"/>
      <c r="H70" s="369"/>
      <c r="I70" s="368">
        <v>8265</v>
      </c>
      <c r="J70" s="369">
        <v>659.49</v>
      </c>
      <c r="K70" s="368">
        <v>432926</v>
      </c>
      <c r="L70" s="369">
        <v>1433.13</v>
      </c>
      <c r="M70" s="368">
        <v>346388</v>
      </c>
      <c r="N70" s="369">
        <v>1062.5899999999999</v>
      </c>
      <c r="O70" s="368">
        <v>1</v>
      </c>
      <c r="P70" s="369">
        <v>820.78</v>
      </c>
      <c r="Q70" s="368">
        <v>779315</v>
      </c>
      <c r="R70" s="369">
        <v>1268.43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67" t="s">
        <v>22</v>
      </c>
      <c r="C71" s="368">
        <v>1699</v>
      </c>
      <c r="D71" s="369">
        <v>670.7</v>
      </c>
      <c r="E71" s="368">
        <v>3786</v>
      </c>
      <c r="F71" s="369">
        <v>718.96</v>
      </c>
      <c r="G71" s="368"/>
      <c r="H71" s="369"/>
      <c r="I71" s="368">
        <v>5485</v>
      </c>
      <c r="J71" s="369">
        <v>704.01</v>
      </c>
      <c r="K71" s="368">
        <v>974680</v>
      </c>
      <c r="L71" s="369">
        <v>1494.3</v>
      </c>
      <c r="M71" s="368">
        <v>828456</v>
      </c>
      <c r="N71" s="369">
        <v>1131.6300000000001</v>
      </c>
      <c r="O71" s="368"/>
      <c r="P71" s="369"/>
      <c r="Q71" s="368">
        <v>1803136</v>
      </c>
      <c r="R71" s="369">
        <v>1327.67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67" t="s">
        <v>23</v>
      </c>
      <c r="C72" s="368">
        <v>973</v>
      </c>
      <c r="D72" s="369">
        <v>646.47</v>
      </c>
      <c r="E72" s="368">
        <v>3341</v>
      </c>
      <c r="F72" s="369">
        <v>682.6</v>
      </c>
      <c r="G72" s="368"/>
      <c r="H72" s="369"/>
      <c r="I72" s="368">
        <v>4314</v>
      </c>
      <c r="J72" s="369">
        <v>674.45</v>
      </c>
      <c r="K72" s="368">
        <v>922114</v>
      </c>
      <c r="L72" s="369">
        <v>1483.35</v>
      </c>
      <c r="M72" s="368">
        <v>839877</v>
      </c>
      <c r="N72" s="369">
        <v>976.53</v>
      </c>
      <c r="O72" s="368">
        <v>3</v>
      </c>
      <c r="P72" s="369">
        <v>1039.8599999999999</v>
      </c>
      <c r="Q72" s="368">
        <v>1761994</v>
      </c>
      <c r="R72" s="369">
        <v>1241.77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67" t="s">
        <v>24</v>
      </c>
      <c r="C73" s="368">
        <v>588</v>
      </c>
      <c r="D73" s="369">
        <v>599.9</v>
      </c>
      <c r="E73" s="368">
        <v>2948</v>
      </c>
      <c r="F73" s="369">
        <v>647.82000000000005</v>
      </c>
      <c r="G73" s="368"/>
      <c r="H73" s="369"/>
      <c r="I73" s="368">
        <v>3536</v>
      </c>
      <c r="J73" s="369">
        <v>639.85</v>
      </c>
      <c r="K73" s="368">
        <v>755287</v>
      </c>
      <c r="L73" s="369">
        <v>1385.15</v>
      </c>
      <c r="M73" s="368">
        <v>806703</v>
      </c>
      <c r="N73" s="369">
        <v>831.45</v>
      </c>
      <c r="O73" s="368">
        <v>4</v>
      </c>
      <c r="P73" s="369">
        <v>688.82</v>
      </c>
      <c r="Q73" s="368">
        <v>1561994</v>
      </c>
      <c r="R73" s="369">
        <v>1099.18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67" t="s">
        <v>25</v>
      </c>
      <c r="C74" s="368">
        <v>254</v>
      </c>
      <c r="D74" s="369">
        <v>543.51</v>
      </c>
      <c r="E74" s="368">
        <v>2110</v>
      </c>
      <c r="F74" s="369">
        <v>633.87</v>
      </c>
      <c r="G74" s="368"/>
      <c r="H74" s="369"/>
      <c r="I74" s="368">
        <v>2364</v>
      </c>
      <c r="J74" s="369">
        <v>624.16</v>
      </c>
      <c r="K74" s="368">
        <v>492649</v>
      </c>
      <c r="L74" s="369">
        <v>1220.67</v>
      </c>
      <c r="M74" s="368">
        <v>674475</v>
      </c>
      <c r="N74" s="369">
        <v>756.41</v>
      </c>
      <c r="O74" s="368">
        <v>10</v>
      </c>
      <c r="P74" s="369">
        <v>833.68</v>
      </c>
      <c r="Q74" s="368">
        <v>1167134</v>
      </c>
      <c r="R74" s="369">
        <v>952.38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67" t="s">
        <v>26</v>
      </c>
      <c r="C75" s="368">
        <v>382</v>
      </c>
      <c r="D75" s="369">
        <v>509.16</v>
      </c>
      <c r="E75" s="368">
        <v>4133</v>
      </c>
      <c r="F75" s="369">
        <v>589.54</v>
      </c>
      <c r="G75" s="368"/>
      <c r="H75" s="369"/>
      <c r="I75" s="368">
        <v>4515</v>
      </c>
      <c r="J75" s="369">
        <v>582.74</v>
      </c>
      <c r="K75" s="368">
        <v>562914</v>
      </c>
      <c r="L75" s="369">
        <v>1070.7</v>
      </c>
      <c r="M75" s="368">
        <v>1158239</v>
      </c>
      <c r="N75" s="369">
        <v>712.55</v>
      </c>
      <c r="O75" s="368">
        <v>31</v>
      </c>
      <c r="P75" s="369">
        <v>703.94</v>
      </c>
      <c r="Q75" s="368">
        <v>1721184</v>
      </c>
      <c r="R75" s="369">
        <v>829.68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67" t="s">
        <v>5</v>
      </c>
      <c r="C76" s="368"/>
      <c r="D76" s="369"/>
      <c r="E76" s="368"/>
      <c r="F76" s="369"/>
      <c r="G76" s="368"/>
      <c r="H76" s="369"/>
      <c r="I76" s="368"/>
      <c r="J76" s="369"/>
      <c r="K76" s="368">
        <v>65</v>
      </c>
      <c r="L76" s="369">
        <v>1769.03</v>
      </c>
      <c r="M76" s="368">
        <v>31</v>
      </c>
      <c r="N76" s="369">
        <v>920.91</v>
      </c>
      <c r="O76" s="368"/>
      <c r="P76" s="369"/>
      <c r="Q76" s="368">
        <v>96</v>
      </c>
      <c r="R76" s="369">
        <v>1495.16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71" t="s">
        <v>6</v>
      </c>
      <c r="C77" s="372">
        <v>14574</v>
      </c>
      <c r="D77" s="373">
        <v>604.45000000000005</v>
      </c>
      <c r="E77" s="372">
        <v>29707</v>
      </c>
      <c r="F77" s="373">
        <v>645.53</v>
      </c>
      <c r="G77" s="372"/>
      <c r="H77" s="373"/>
      <c r="I77" s="372">
        <v>44281</v>
      </c>
      <c r="J77" s="373">
        <v>632.01</v>
      </c>
      <c r="K77" s="372">
        <v>4737823</v>
      </c>
      <c r="L77" s="373">
        <v>1312.14</v>
      </c>
      <c r="M77" s="372">
        <v>5184177</v>
      </c>
      <c r="N77" s="373">
        <v>873.56</v>
      </c>
      <c r="O77" s="372">
        <v>51</v>
      </c>
      <c r="P77" s="373">
        <v>742.83</v>
      </c>
      <c r="Q77" s="372">
        <v>9922051</v>
      </c>
      <c r="R77" s="373">
        <v>1082.98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74" t="s">
        <v>27</v>
      </c>
      <c r="C78" s="368">
        <v>60</v>
      </c>
      <c r="D78" s="368" t="s">
        <v>215</v>
      </c>
      <c r="E78" s="368">
        <v>68</v>
      </c>
      <c r="F78" s="368" t="s">
        <v>215</v>
      </c>
      <c r="G78" s="368"/>
      <c r="H78" s="368"/>
      <c r="I78" s="368">
        <v>66</v>
      </c>
      <c r="J78" s="368" t="s">
        <v>215</v>
      </c>
      <c r="K78" s="368">
        <v>71</v>
      </c>
      <c r="L78" s="368" t="s">
        <v>215</v>
      </c>
      <c r="M78" s="368">
        <v>74</v>
      </c>
      <c r="N78" s="368" t="s">
        <v>215</v>
      </c>
      <c r="O78" s="368">
        <v>83</v>
      </c>
      <c r="P78" s="368" t="s">
        <v>215</v>
      </c>
      <c r="Q78" s="368">
        <v>72</v>
      </c>
      <c r="R78" s="368" t="s">
        <v>215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301" t="s">
        <v>216</v>
      </c>
      <c r="C80" s="301"/>
      <c r="D80" s="301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19:70"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19:70"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19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M42" sqref="M4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178</v>
      </c>
    </row>
    <row r="3" spans="1:11">
      <c r="A3" s="379"/>
      <c r="B3" s="379"/>
      <c r="C3" s="379"/>
      <c r="D3" s="379"/>
      <c r="E3" s="379"/>
      <c r="F3" s="379"/>
      <c r="G3" s="379"/>
      <c r="H3" s="379"/>
      <c r="I3" s="379"/>
    </row>
    <row r="4" spans="1:11" s="34" customFormat="1" ht="32.1" customHeight="1">
      <c r="A4" s="380"/>
      <c r="B4" s="381" t="s">
        <v>117</v>
      </c>
      <c r="C4" s="381"/>
      <c r="D4" s="381" t="s">
        <v>118</v>
      </c>
      <c r="E4" s="381" t="s">
        <v>49</v>
      </c>
      <c r="F4" s="381" t="s">
        <v>50</v>
      </c>
      <c r="G4" s="381" t="s">
        <v>107</v>
      </c>
      <c r="H4" s="381" t="s">
        <v>119</v>
      </c>
      <c r="I4" s="382" t="s">
        <v>45</v>
      </c>
      <c r="J4" s="322"/>
    </row>
    <row r="5" spans="1:11" s="34" customFormat="1">
      <c r="B5" s="322"/>
      <c r="C5" s="322"/>
      <c r="D5" s="378"/>
      <c r="E5" s="322"/>
      <c r="F5" s="322"/>
      <c r="G5" s="322"/>
      <c r="H5" s="322"/>
      <c r="I5" s="322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61" t="s">
        <v>120</v>
      </c>
      <c r="D30" s="62">
        <v>952322</v>
      </c>
      <c r="E30" s="62">
        <v>6226951</v>
      </c>
      <c r="F30" s="62">
        <v>2357080</v>
      </c>
      <c r="G30" s="62">
        <v>341417</v>
      </c>
      <c r="H30" s="62">
        <v>44281</v>
      </c>
      <c r="I30" s="63">
        <v>9922051</v>
      </c>
      <c r="J30" s="39"/>
    </row>
    <row r="31" spans="2:10">
      <c r="B31" s="57"/>
      <c r="C31" s="57" t="s">
        <v>121</v>
      </c>
      <c r="D31" s="58"/>
      <c r="E31" s="58"/>
      <c r="F31" s="58"/>
      <c r="G31" s="58"/>
      <c r="H31" s="58"/>
      <c r="I31" s="58"/>
      <c r="J31" s="39"/>
    </row>
    <row r="32" spans="2:10">
      <c r="B32" s="57"/>
      <c r="C32" s="57" t="s">
        <v>122</v>
      </c>
      <c r="D32" s="58"/>
      <c r="E32" s="58"/>
      <c r="F32" s="58"/>
      <c r="G32" s="58"/>
      <c r="H32" s="58"/>
      <c r="I32" s="58"/>
      <c r="J32" s="39"/>
    </row>
    <row r="33" spans="2:42">
      <c r="B33" s="57"/>
      <c r="C33" s="57" t="s">
        <v>123</v>
      </c>
      <c r="D33" s="58"/>
      <c r="E33" s="58"/>
      <c r="F33" s="58"/>
      <c r="G33" s="58"/>
      <c r="H33" s="58"/>
      <c r="I33" s="58"/>
      <c r="J33" s="39"/>
    </row>
    <row r="34" spans="2:42">
      <c r="B34" s="57"/>
      <c r="C34" s="57" t="s">
        <v>124</v>
      </c>
      <c r="D34" s="58"/>
      <c r="E34" s="58"/>
      <c r="F34" s="58"/>
      <c r="G34" s="58"/>
      <c r="H34" s="58"/>
      <c r="I34" s="58"/>
      <c r="J34" s="39"/>
      <c r="AC34" s="33"/>
      <c r="AD34" s="33"/>
      <c r="AE34" s="33"/>
    </row>
    <row r="35" spans="2:42">
      <c r="B35" s="57"/>
      <c r="C35" s="57" t="s">
        <v>125</v>
      </c>
      <c r="D35" s="58"/>
      <c r="E35" s="58"/>
      <c r="F35" s="58"/>
      <c r="G35" s="58"/>
      <c r="H35" s="58"/>
      <c r="I35" s="58"/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8" t="s">
        <v>120</v>
      </c>
      <c r="D68" s="69">
        <v>0.32964844873486498</v>
      </c>
      <c r="E68" s="69">
        <v>1.5715743505860136</v>
      </c>
      <c r="F68" s="69">
        <v>0.30703891500150071</v>
      </c>
      <c r="G68" s="69">
        <v>0.8873746358011303</v>
      </c>
      <c r="H68" s="69">
        <v>2.8642445642073966</v>
      </c>
      <c r="I68" s="69">
        <v>1.1306247887601817</v>
      </c>
    </row>
    <row r="69" spans="2:17">
      <c r="B69" s="57"/>
      <c r="C69" s="67" t="s">
        <v>121</v>
      </c>
      <c r="D69" s="65"/>
      <c r="E69" s="65"/>
      <c r="F69" s="65"/>
      <c r="G69" s="65"/>
      <c r="H69" s="65"/>
      <c r="I69" s="65"/>
    </row>
    <row r="70" spans="2:17">
      <c r="B70" s="57"/>
      <c r="C70" s="67" t="s">
        <v>122</v>
      </c>
      <c r="D70" s="65"/>
      <c r="E70" s="65"/>
      <c r="F70" s="65"/>
      <c r="G70" s="65"/>
      <c r="H70" s="65"/>
      <c r="I70" s="65"/>
      <c r="L70" s="425"/>
    </row>
    <row r="71" spans="2:17">
      <c r="B71" s="57"/>
      <c r="C71" s="67" t="s">
        <v>123</v>
      </c>
      <c r="D71" s="65"/>
      <c r="E71" s="65"/>
      <c r="F71" s="65"/>
      <c r="G71" s="65"/>
      <c r="H71" s="65"/>
      <c r="I71" s="65"/>
    </row>
    <row r="72" spans="2:17">
      <c r="B72" s="57"/>
      <c r="C72" s="67" t="s">
        <v>124</v>
      </c>
      <c r="D72" s="65"/>
      <c r="E72" s="65"/>
      <c r="F72" s="65"/>
      <c r="G72" s="65"/>
      <c r="H72" s="65"/>
      <c r="I72" s="65"/>
    </row>
    <row r="73" spans="2:17">
      <c r="B73" s="57"/>
      <c r="C73" s="67" t="s">
        <v>125</v>
      </c>
      <c r="D73" s="65"/>
      <c r="E73" s="65"/>
      <c r="F73" s="65"/>
      <c r="G73" s="65"/>
      <c r="H73" s="65"/>
      <c r="I73" s="65"/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K45" sqref="K4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178</v>
      </c>
    </row>
    <row r="4" spans="2:11" s="34" customFormat="1" ht="32.1" customHeight="1">
      <c r="B4" s="381" t="s">
        <v>117</v>
      </c>
      <c r="C4" s="381"/>
      <c r="D4" s="381" t="s">
        <v>118</v>
      </c>
      <c r="E4" s="381" t="s">
        <v>49</v>
      </c>
      <c r="F4" s="381" t="s">
        <v>50</v>
      </c>
      <c r="G4" s="381" t="s">
        <v>107</v>
      </c>
      <c r="H4" s="381" t="s">
        <v>119</v>
      </c>
      <c r="I4" s="381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61" t="s">
        <v>120</v>
      </c>
      <c r="D30" s="63">
        <v>985214.03377000219</v>
      </c>
      <c r="E30" s="63">
        <v>7758140.1869999804</v>
      </c>
      <c r="F30" s="63">
        <v>1824988.8452400011</v>
      </c>
      <c r="G30" s="63">
        <v>149064.90041000018</v>
      </c>
      <c r="H30" s="63">
        <v>27986.217130000026</v>
      </c>
      <c r="I30" s="63">
        <v>10745394.183549983</v>
      </c>
    </row>
    <row r="31" spans="2:9">
      <c r="B31" s="57"/>
      <c r="C31" s="57" t="s">
        <v>121</v>
      </c>
      <c r="D31" s="58"/>
      <c r="E31" s="58"/>
      <c r="F31" s="58"/>
      <c r="G31" s="58"/>
      <c r="H31" s="58"/>
      <c r="I31" s="58"/>
    </row>
    <row r="32" spans="2:9">
      <c r="B32" s="57"/>
      <c r="C32" s="57" t="s">
        <v>122</v>
      </c>
      <c r="D32" s="58"/>
      <c r="E32" s="58"/>
      <c r="F32" s="58"/>
      <c r="G32" s="58"/>
      <c r="H32" s="58"/>
      <c r="I32" s="58"/>
    </row>
    <row r="33" spans="2:43">
      <c r="B33" s="57"/>
      <c r="C33" s="57" t="s">
        <v>123</v>
      </c>
      <c r="D33" s="58"/>
      <c r="E33" s="58"/>
      <c r="F33" s="58"/>
      <c r="G33" s="58"/>
      <c r="H33" s="58"/>
      <c r="I33" s="58"/>
    </row>
    <row r="34" spans="2:43">
      <c r="B34" s="57"/>
      <c r="C34" s="57" t="s">
        <v>124</v>
      </c>
      <c r="D34" s="58"/>
      <c r="E34" s="58"/>
      <c r="F34" s="58"/>
      <c r="G34" s="58"/>
      <c r="H34" s="58"/>
      <c r="I34" s="58"/>
    </row>
    <row r="35" spans="2:43">
      <c r="B35" s="57"/>
      <c r="C35" s="57" t="s">
        <v>125</v>
      </c>
      <c r="D35" s="58"/>
      <c r="E35" s="58"/>
      <c r="F35" s="58"/>
      <c r="G35" s="58"/>
      <c r="H35" s="58"/>
      <c r="I35" s="58"/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61" t="s">
        <v>120</v>
      </c>
      <c r="D68" s="69">
        <v>4.450182674896741</v>
      </c>
      <c r="E68" s="69">
        <v>7.0561774452778447</v>
      </c>
      <c r="F68" s="69">
        <v>5.4277249424147911</v>
      </c>
      <c r="G68" s="69">
        <v>5.8915357478160679</v>
      </c>
      <c r="H68" s="69">
        <v>8.219666027753858</v>
      </c>
      <c r="I68" s="69">
        <v>6.5197974516788104</v>
      </c>
    </row>
    <row r="69" spans="2:20" s="34" customFormat="1">
      <c r="B69" s="57"/>
      <c r="C69" s="57" t="s">
        <v>121</v>
      </c>
      <c r="D69" s="65"/>
      <c r="E69" s="65"/>
      <c r="F69" s="65"/>
      <c r="G69" s="65"/>
      <c r="H69" s="65"/>
      <c r="I69" s="65"/>
    </row>
    <row r="70" spans="2:20" s="34" customFormat="1">
      <c r="B70" s="57"/>
      <c r="C70" s="57" t="s">
        <v>122</v>
      </c>
      <c r="D70" s="65"/>
      <c r="E70" s="65"/>
      <c r="F70" s="65"/>
      <c r="G70" s="65"/>
      <c r="H70" s="65"/>
      <c r="I70" s="65"/>
    </row>
    <row r="71" spans="2:20" s="34" customFormat="1">
      <c r="B71" s="57"/>
      <c r="C71" s="57" t="s">
        <v>123</v>
      </c>
      <c r="D71" s="65"/>
      <c r="E71" s="65"/>
      <c r="F71" s="65"/>
      <c r="G71" s="65"/>
      <c r="H71" s="65"/>
      <c r="I71" s="65"/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/>
      <c r="E72" s="65"/>
      <c r="F72" s="65"/>
      <c r="G72" s="65"/>
      <c r="H72" s="65"/>
      <c r="I72" s="65"/>
    </row>
    <row r="73" spans="2:20" s="34" customFormat="1">
      <c r="B73" s="57"/>
      <c r="C73" s="57" t="s">
        <v>125</v>
      </c>
      <c r="D73" s="65"/>
      <c r="E73" s="65"/>
      <c r="F73" s="65"/>
      <c r="G73" s="65"/>
      <c r="H73" s="65"/>
      <c r="I73" s="65"/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492"/>
      <c r="D82" s="493"/>
      <c r="E82" s="493"/>
      <c r="F82" s="493"/>
      <c r="G82" s="493"/>
      <c r="H82" s="493"/>
      <c r="I82" s="493"/>
    </row>
    <row r="83" spans="2:9">
      <c r="C83" s="492"/>
      <c r="D83" s="494"/>
      <c r="E83" s="494"/>
      <c r="F83" s="494"/>
      <c r="G83" s="494"/>
      <c r="H83" s="494"/>
      <c r="I83" s="494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M63" sqref="M63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178</v>
      </c>
    </row>
    <row r="4" spans="2:16" ht="32.1" customHeight="1">
      <c r="B4" s="381" t="s">
        <v>117</v>
      </c>
      <c r="C4" s="381"/>
      <c r="D4" s="381" t="s">
        <v>118</v>
      </c>
      <c r="E4" s="381" t="s">
        <v>49</v>
      </c>
      <c r="F4" s="381" t="s">
        <v>50</v>
      </c>
      <c r="G4" s="381" t="s">
        <v>107</v>
      </c>
      <c r="H4" s="381" t="s">
        <v>119</v>
      </c>
      <c r="I4" s="382" t="s">
        <v>45</v>
      </c>
      <c r="J4" s="322"/>
    </row>
    <row r="5" spans="2:16">
      <c r="B5" s="43"/>
      <c r="C5" s="322"/>
      <c r="D5" s="378"/>
      <c r="E5" s="322"/>
      <c r="F5" s="322"/>
      <c r="G5" s="322"/>
      <c r="H5" s="322"/>
      <c r="I5" s="322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61" t="s">
        <v>120</v>
      </c>
      <c r="D30" s="69">
        <v>1034.5387734085764</v>
      </c>
      <c r="E30" s="69">
        <v>1245.89709907786</v>
      </c>
      <c r="F30" s="69">
        <v>774.25833880903542</v>
      </c>
      <c r="G30" s="69">
        <v>436.60655564895768</v>
      </c>
      <c r="H30" s="69">
        <v>632.01411734152407</v>
      </c>
      <c r="I30" s="69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/>
      <c r="E31" s="65"/>
      <c r="F31" s="65"/>
      <c r="G31" s="65"/>
      <c r="H31" s="65"/>
      <c r="I31" s="65"/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/>
      <c r="E32" s="65"/>
      <c r="F32" s="65"/>
      <c r="G32" s="65"/>
      <c r="H32" s="65"/>
      <c r="I32" s="65"/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/>
      <c r="E33" s="65"/>
      <c r="F33" s="65"/>
      <c r="G33" s="65"/>
      <c r="H33" s="65"/>
      <c r="I33" s="65"/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/>
      <c r="E34" s="65"/>
      <c r="F34" s="65"/>
      <c r="G34" s="65"/>
      <c r="H34" s="65"/>
      <c r="I34" s="65"/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/>
      <c r="E35" s="65"/>
      <c r="F35" s="65"/>
      <c r="G35" s="65"/>
      <c r="H35" s="65"/>
      <c r="I35" s="65"/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61" t="s">
        <v>120</v>
      </c>
      <c r="D68" s="69">
        <v>4.1069955789462931</v>
      </c>
      <c r="E68" s="69">
        <v>5.3997421323421557</v>
      </c>
      <c r="F68" s="69">
        <v>5.1050116550170221</v>
      </c>
      <c r="G68" s="69">
        <v>4.96014603420869</v>
      </c>
      <c r="H68" s="69">
        <v>5.2063002904800815</v>
      </c>
      <c r="I68" s="69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/>
      <c r="E69" s="65"/>
      <c r="F69" s="65"/>
      <c r="G69" s="65"/>
      <c r="H69" s="65"/>
      <c r="I69" s="65"/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/>
      <c r="E70" s="65"/>
      <c r="F70" s="65"/>
      <c r="G70" s="65"/>
      <c r="H70" s="65"/>
      <c r="I70" s="65"/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/>
      <c r="E71" s="65"/>
      <c r="F71" s="65"/>
      <c r="G71" s="65"/>
      <c r="H71" s="65"/>
      <c r="I71" s="65"/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/>
      <c r="E72" s="65"/>
      <c r="F72" s="65"/>
      <c r="G72" s="65"/>
      <c r="H72" s="65"/>
      <c r="I72" s="65"/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/>
      <c r="E73" s="65"/>
      <c r="F73" s="65"/>
      <c r="G73" s="65"/>
      <c r="H73" s="65"/>
      <c r="I73" s="65"/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492"/>
      <c r="D82" s="495"/>
      <c r="E82" s="495"/>
      <c r="F82" s="495"/>
      <c r="G82" s="495"/>
      <c r="H82" s="495"/>
      <c r="I82" s="49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M21" sqref="M21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499" t="s">
        <v>33</v>
      </c>
      <c r="C1" s="500"/>
      <c r="D1" s="500"/>
      <c r="E1" s="500"/>
      <c r="F1" s="500"/>
      <c r="G1" s="500"/>
      <c r="H1" s="500"/>
    </row>
    <row r="3" spans="1:139" ht="18.75">
      <c r="B3" s="383" t="s">
        <v>209</v>
      </c>
      <c r="C3" s="384"/>
      <c r="D3" s="384"/>
      <c r="E3" s="384"/>
      <c r="F3" s="384"/>
      <c r="G3" s="384"/>
      <c r="H3" s="384"/>
      <c r="L3" s="9" t="s">
        <v>178</v>
      </c>
    </row>
    <row r="4" spans="1:139" ht="23.65" customHeight="1">
      <c r="A4" s="385"/>
      <c r="B4" s="501" t="s">
        <v>41</v>
      </c>
      <c r="C4" s="503" t="s">
        <v>40</v>
      </c>
      <c r="D4" s="504"/>
      <c r="E4" s="386" t="s">
        <v>34</v>
      </c>
      <c r="F4" s="386"/>
      <c r="G4" s="386"/>
      <c r="H4" s="386"/>
      <c r="K4" s="75"/>
      <c r="L4" s="75"/>
      <c r="M4" s="75"/>
      <c r="N4" s="75"/>
      <c r="O4" s="75"/>
    </row>
    <row r="5" spans="1:139" ht="18.600000000000001" customHeight="1">
      <c r="A5" s="385"/>
      <c r="B5" s="502"/>
      <c r="C5" s="387" t="s">
        <v>7</v>
      </c>
      <c r="D5" s="387" t="s">
        <v>32</v>
      </c>
      <c r="E5" s="388" t="s">
        <v>4</v>
      </c>
      <c r="F5" s="388" t="s">
        <v>3</v>
      </c>
      <c r="G5" s="388" t="s">
        <v>3</v>
      </c>
      <c r="H5" s="388" t="s">
        <v>6</v>
      </c>
      <c r="K5" s="76"/>
      <c r="L5" s="77"/>
      <c r="M5" s="76"/>
      <c r="N5" s="78"/>
      <c r="O5" s="76"/>
    </row>
    <row r="6" spans="1:139" s="81" customFormat="1" ht="27.6" customHeight="1">
      <c r="A6" s="389"/>
      <c r="B6" s="390" t="s">
        <v>29</v>
      </c>
      <c r="C6" s="391">
        <v>1012486</v>
      </c>
      <c r="D6" s="392">
        <f>C6/$C$14</f>
        <v>0.45423186199056353</v>
      </c>
      <c r="E6" s="393">
        <v>0.29972169027930651</v>
      </c>
      <c r="F6" s="393"/>
      <c r="G6" s="393">
        <v>0.13852262081336877</v>
      </c>
      <c r="H6" s="393">
        <v>0.19842426418366052</v>
      </c>
      <c r="I6" s="4"/>
      <c r="J6" s="4"/>
      <c r="K6" s="79"/>
      <c r="L6" s="80"/>
      <c r="M6" s="79"/>
      <c r="N6" s="80"/>
      <c r="O6" s="79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81" customFormat="1" ht="27.6" customHeight="1">
      <c r="A7" s="389"/>
      <c r="B7" s="394" t="s">
        <v>28</v>
      </c>
      <c r="C7" s="391">
        <v>136929</v>
      </c>
      <c r="D7" s="392">
        <f t="shared" ref="D7:D11" si="0">C7/$C$14</f>
        <v>6.1430493488804659E-2</v>
      </c>
      <c r="E7" s="393">
        <v>0.1915526489401371</v>
      </c>
      <c r="F7" s="393"/>
      <c r="G7" s="393">
        <v>0.11713041503586648</v>
      </c>
      <c r="H7" s="393">
        <v>0.14451334961446644</v>
      </c>
      <c r="I7" s="4"/>
      <c r="J7" s="237"/>
      <c r="K7" s="238"/>
      <c r="L7" s="238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0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81" customFormat="1" ht="27.6" customHeight="1">
      <c r="A8" s="389"/>
      <c r="B8" s="390" t="s">
        <v>35</v>
      </c>
      <c r="C8" s="391">
        <v>276310</v>
      </c>
      <c r="D8" s="392">
        <f t="shared" si="0"/>
        <v>0.12396102838618273</v>
      </c>
      <c r="E8" s="393">
        <v>0.36566771045868912</v>
      </c>
      <c r="F8" s="393"/>
      <c r="G8" s="393">
        <v>0.26690788920082925</v>
      </c>
      <c r="H8" s="393">
        <v>0.30808770648544082</v>
      </c>
      <c r="I8" s="4"/>
      <c r="J8" s="237"/>
      <c r="K8" s="497"/>
      <c r="L8" s="497"/>
      <c r="M8" s="497"/>
      <c r="N8" s="497"/>
      <c r="O8" s="497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25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81" customFormat="1" ht="27.6" customHeight="1">
      <c r="A9" s="389"/>
      <c r="B9" s="390" t="s">
        <v>30</v>
      </c>
      <c r="C9" s="391">
        <v>629291</v>
      </c>
      <c r="D9" s="392">
        <f t="shared" si="0"/>
        <v>0.28231898778245201</v>
      </c>
      <c r="E9" s="393">
        <v>0.28710466715481692</v>
      </c>
      <c r="F9" s="393"/>
      <c r="G9" s="393">
        <v>7.2766071779185482E-2</v>
      </c>
      <c r="H9" s="393">
        <v>0.26934964377968057</v>
      </c>
      <c r="I9" s="4"/>
      <c r="J9" s="237"/>
      <c r="K9" s="205"/>
      <c r="L9" s="229"/>
      <c r="M9" s="205"/>
      <c r="N9" s="230"/>
      <c r="O9" s="205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06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81" customFormat="1" ht="27.6" customHeight="1">
      <c r="A10" s="389"/>
      <c r="B10" s="390" t="s">
        <v>31</v>
      </c>
      <c r="C10" s="391">
        <v>150114</v>
      </c>
      <c r="D10" s="392">
        <f t="shared" si="0"/>
        <v>6.7345683526341557E-2</v>
      </c>
      <c r="E10" s="393">
        <v>0.44400363922189973</v>
      </c>
      <c r="F10" s="393"/>
      <c r="G10" s="393">
        <v>0.43580162476854556</v>
      </c>
      <c r="H10" s="393">
        <v>0.43967933641265666</v>
      </c>
      <c r="I10" s="4"/>
      <c r="J10" s="237"/>
      <c r="K10" s="218"/>
      <c r="L10" s="213"/>
      <c r="M10" s="218"/>
      <c r="N10" s="213"/>
      <c r="O10" s="218"/>
      <c r="P10" s="200"/>
      <c r="Q10" s="200"/>
      <c r="R10" s="200"/>
      <c r="S10" s="200"/>
      <c r="T10" s="200"/>
      <c r="U10" s="200"/>
      <c r="V10" s="226"/>
      <c r="W10" s="200"/>
      <c r="X10" s="227"/>
      <c r="Y10" s="200"/>
      <c r="Z10" s="200"/>
      <c r="AA10" s="200"/>
      <c r="AB10" s="200"/>
      <c r="AC10" s="206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81" customFormat="1" ht="27.6" customHeight="1">
      <c r="A11" s="389"/>
      <c r="B11" s="390" t="s">
        <v>37</v>
      </c>
      <c r="C11" s="391">
        <v>22935</v>
      </c>
      <c r="D11" s="392">
        <f t="shared" si="0"/>
        <v>1.0289335116489091E-2</v>
      </c>
      <c r="E11" s="393">
        <v>0.51465984448109869</v>
      </c>
      <c r="F11" s="393"/>
      <c r="G11" s="393">
        <v>0.52463290791821049</v>
      </c>
      <c r="H11" s="393">
        <v>0.5179422325602403</v>
      </c>
      <c r="I11" s="4"/>
      <c r="J11" s="237"/>
      <c r="K11" s="218"/>
      <c r="L11" s="213"/>
      <c r="M11" s="218"/>
      <c r="N11" s="213"/>
      <c r="O11" s="218"/>
      <c r="P11" s="243"/>
      <c r="Q11" s="243"/>
      <c r="R11" s="243"/>
      <c r="S11" s="243"/>
      <c r="T11" s="243"/>
      <c r="U11" s="243"/>
      <c r="V11" s="243"/>
      <c r="W11" s="200"/>
      <c r="X11" s="243"/>
      <c r="Y11" s="243"/>
      <c r="Z11" s="243"/>
      <c r="AA11" s="243"/>
      <c r="AB11" s="243"/>
      <c r="AC11" s="206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81" customFormat="1" ht="27.6" customHeight="1">
      <c r="A12" s="389"/>
      <c r="B12" s="395" t="s">
        <v>36</v>
      </c>
      <c r="C12" s="396">
        <f>SUM(C6:C11)</f>
        <v>2228065</v>
      </c>
      <c r="D12" s="397">
        <f>SUM(D6:D11)</f>
        <v>0.99957739029083359</v>
      </c>
      <c r="E12" s="398">
        <v>0.2976242034962876</v>
      </c>
      <c r="F12" s="398"/>
      <c r="G12" s="398">
        <v>0.15987090588304392</v>
      </c>
      <c r="H12" s="398">
        <v>0.23043295517092807</v>
      </c>
      <c r="I12" s="4"/>
      <c r="J12" s="237"/>
      <c r="K12" s="218"/>
      <c r="L12" s="213"/>
      <c r="M12" s="218"/>
      <c r="N12" s="213"/>
      <c r="O12" s="218"/>
      <c r="P12" s="228"/>
      <c r="Q12" s="203"/>
      <c r="R12" s="228"/>
      <c r="S12" s="203"/>
      <c r="T12" s="228"/>
      <c r="U12" s="203"/>
      <c r="V12" s="228"/>
      <c r="W12" s="204"/>
      <c r="X12" s="205"/>
      <c r="Y12" s="229"/>
      <c r="Z12" s="205"/>
      <c r="AA12" s="230"/>
      <c r="AB12" s="205"/>
      <c r="AC12" s="206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81" customFormat="1" ht="27.6" customHeight="1">
      <c r="A13" s="389"/>
      <c r="B13" s="390" t="s">
        <v>38</v>
      </c>
      <c r="C13" s="391">
        <v>942</v>
      </c>
      <c r="D13" s="392">
        <f>C13/C14</f>
        <v>4.2260970916645842E-4</v>
      </c>
      <c r="E13" s="393">
        <v>3.6251609502328916E-3</v>
      </c>
      <c r="F13" s="393"/>
      <c r="G13" s="393">
        <v>4.7742653193659033E-3</v>
      </c>
      <c r="H13" s="393">
        <v>3.7231288510867029E-3</v>
      </c>
      <c r="I13" s="4"/>
      <c r="J13" s="237"/>
      <c r="K13" s="218"/>
      <c r="L13" s="213"/>
      <c r="M13" s="218"/>
      <c r="N13" s="213"/>
      <c r="O13" s="218"/>
      <c r="P13" s="202"/>
      <c r="Q13" s="203"/>
      <c r="R13" s="202"/>
      <c r="S13" s="203"/>
      <c r="T13" s="202"/>
      <c r="U13" s="203"/>
      <c r="V13" s="202"/>
      <c r="W13" s="204"/>
      <c r="X13" s="205"/>
      <c r="Y13" s="206"/>
      <c r="Z13" s="205"/>
      <c r="AA13" s="206"/>
      <c r="AB13" s="205"/>
      <c r="AC13" s="206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81" customFormat="1" ht="32.1" customHeight="1">
      <c r="A14" s="389"/>
      <c r="B14" s="399" t="s">
        <v>39</v>
      </c>
      <c r="C14" s="400">
        <f>SUM(C12:C13)</f>
        <v>2229007</v>
      </c>
      <c r="D14" s="401">
        <v>1</v>
      </c>
      <c r="E14" s="401">
        <v>0.28449915965446398</v>
      </c>
      <c r="F14" s="401"/>
      <c r="G14" s="401">
        <v>0.15916466275755764</v>
      </c>
      <c r="H14" s="401">
        <v>0.22465183861683435</v>
      </c>
      <c r="I14" s="4"/>
      <c r="J14" s="237"/>
      <c r="K14" s="218"/>
      <c r="L14" s="213"/>
      <c r="M14" s="218"/>
      <c r="N14" s="213"/>
      <c r="O14" s="218"/>
      <c r="P14" s="202"/>
      <c r="Q14" s="203"/>
      <c r="R14" s="202"/>
      <c r="S14" s="203"/>
      <c r="T14" s="202"/>
      <c r="U14" s="203"/>
      <c r="V14" s="202"/>
      <c r="W14" s="204"/>
      <c r="X14" s="231"/>
      <c r="Y14" s="206"/>
      <c r="Z14" s="231"/>
      <c r="AA14" s="206"/>
      <c r="AB14" s="231"/>
      <c r="AC14" s="20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82"/>
      <c r="C15" s="83"/>
      <c r="D15" s="83"/>
      <c r="I15" s="5"/>
      <c r="J15" s="239"/>
      <c r="K15" s="218"/>
      <c r="L15" s="213"/>
      <c r="M15" s="218"/>
      <c r="N15" s="213"/>
      <c r="O15" s="218"/>
      <c r="P15" s="210"/>
      <c r="Q15" s="211"/>
      <c r="R15" s="210"/>
      <c r="S15" s="211"/>
      <c r="T15" s="210"/>
      <c r="U15" s="211"/>
      <c r="V15" s="210"/>
      <c r="W15" s="212"/>
      <c r="X15" s="210"/>
      <c r="Y15" s="213"/>
      <c r="Z15" s="210"/>
      <c r="AA15" s="213"/>
      <c r="AB15" s="214"/>
      <c r="AC15" s="206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84" t="s">
        <v>44</v>
      </c>
      <c r="C16" s="85"/>
      <c r="D16" s="85"/>
      <c r="E16" s="85"/>
      <c r="F16" s="85"/>
      <c r="G16" s="85"/>
      <c r="H16" s="85"/>
      <c r="I16" s="5"/>
      <c r="J16" s="239"/>
      <c r="K16" s="218"/>
      <c r="L16" s="213"/>
      <c r="M16" s="218"/>
      <c r="N16" s="213"/>
      <c r="O16" s="218"/>
      <c r="P16" s="210"/>
      <c r="Q16" s="211"/>
      <c r="R16" s="210"/>
      <c r="S16" s="211"/>
      <c r="T16" s="210"/>
      <c r="U16" s="211"/>
      <c r="V16" s="210"/>
      <c r="W16" s="212"/>
      <c r="X16" s="210"/>
      <c r="Y16" s="213"/>
      <c r="Z16" s="210"/>
      <c r="AA16" s="213"/>
      <c r="AB16" s="214"/>
      <c r="AC16" s="206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39"/>
      <c r="K17" s="214"/>
      <c r="L17" s="213"/>
      <c r="M17" s="214"/>
      <c r="N17" s="213"/>
      <c r="O17" s="214"/>
      <c r="P17" s="217"/>
      <c r="Q17" s="211"/>
      <c r="R17" s="217"/>
      <c r="S17" s="211"/>
      <c r="T17" s="217"/>
      <c r="U17" s="211"/>
      <c r="V17" s="217"/>
      <c r="W17" s="212"/>
      <c r="X17" s="218"/>
      <c r="Y17" s="213"/>
      <c r="Z17" s="218"/>
      <c r="AA17" s="213"/>
      <c r="AB17" s="218"/>
      <c r="AC17" s="206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39"/>
      <c r="K18" s="214"/>
      <c r="L18" s="213"/>
      <c r="M18" s="214"/>
      <c r="N18" s="213"/>
      <c r="O18" s="214"/>
      <c r="P18" s="210"/>
      <c r="Q18" s="211"/>
      <c r="R18" s="210"/>
      <c r="S18" s="211"/>
      <c r="T18" s="210"/>
      <c r="U18" s="211"/>
      <c r="V18" s="210"/>
      <c r="W18" s="212"/>
      <c r="X18" s="214"/>
      <c r="Y18" s="213"/>
      <c r="Z18" s="214"/>
      <c r="AA18" s="213"/>
      <c r="AB18" s="214"/>
      <c r="AC18" s="206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39"/>
      <c r="K19" s="214"/>
      <c r="L19" s="213"/>
      <c r="M19" s="214"/>
      <c r="N19" s="213"/>
      <c r="O19" s="214"/>
      <c r="P19" s="202"/>
      <c r="Q19" s="203"/>
      <c r="R19" s="202"/>
      <c r="S19" s="203"/>
      <c r="T19" s="202"/>
      <c r="U19" s="223"/>
      <c r="V19" s="233"/>
      <c r="W19" s="212"/>
      <c r="X19" s="231"/>
      <c r="Y19" s="206"/>
      <c r="Z19" s="231"/>
      <c r="AA19" s="206"/>
      <c r="AB19" s="231"/>
      <c r="AC19" s="206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39"/>
      <c r="K20" s="214"/>
      <c r="L20" s="213"/>
      <c r="M20" s="214"/>
      <c r="N20" s="213"/>
      <c r="O20" s="214"/>
      <c r="P20" s="210"/>
      <c r="Q20" s="211"/>
      <c r="R20" s="210"/>
      <c r="S20" s="211"/>
      <c r="T20" s="210"/>
      <c r="U20" s="211"/>
      <c r="V20" s="210"/>
      <c r="W20" s="212"/>
      <c r="X20" s="214"/>
      <c r="Y20" s="213"/>
      <c r="Z20" s="214"/>
      <c r="AA20" s="213"/>
      <c r="AB20" s="214"/>
      <c r="AC20" s="206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39"/>
      <c r="K21" s="214"/>
      <c r="L21" s="213"/>
      <c r="M21" s="214"/>
      <c r="N21" s="213"/>
      <c r="O21" s="214"/>
      <c r="P21" s="210"/>
      <c r="Q21" s="211"/>
      <c r="R21" s="210"/>
      <c r="S21" s="211"/>
      <c r="T21" s="210"/>
      <c r="U21" s="211"/>
      <c r="V21" s="210"/>
      <c r="W21" s="212"/>
      <c r="X21" s="214"/>
      <c r="Y21" s="213"/>
      <c r="Z21" s="214"/>
      <c r="AA21" s="213"/>
      <c r="AB21" s="214"/>
      <c r="AC21" s="206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39"/>
      <c r="K22" s="214"/>
      <c r="L22" s="213"/>
      <c r="M22" s="214"/>
      <c r="N22" s="213"/>
      <c r="O22" s="214"/>
      <c r="P22" s="210"/>
      <c r="Q22" s="211"/>
      <c r="R22" s="210"/>
      <c r="S22" s="211"/>
      <c r="T22" s="210"/>
      <c r="U22" s="211"/>
      <c r="V22" s="210"/>
      <c r="W22" s="212"/>
      <c r="X22" s="214"/>
      <c r="Y22" s="213"/>
      <c r="Z22" s="214"/>
      <c r="AA22" s="213"/>
      <c r="AB22" s="214"/>
      <c r="AC22" s="206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39"/>
      <c r="K23" s="214"/>
      <c r="L23" s="213"/>
      <c r="M23" s="214"/>
      <c r="N23" s="213"/>
      <c r="O23" s="214"/>
      <c r="P23" s="210"/>
      <c r="Q23" s="211"/>
      <c r="R23" s="210"/>
      <c r="S23" s="211"/>
      <c r="T23" s="210"/>
      <c r="U23" s="211"/>
      <c r="V23" s="210"/>
      <c r="W23" s="212"/>
      <c r="X23" s="214"/>
      <c r="Y23" s="213"/>
      <c r="Z23" s="214"/>
      <c r="AA23" s="213"/>
      <c r="AB23" s="214"/>
      <c r="AC23" s="206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39"/>
      <c r="K24" s="218"/>
      <c r="L24" s="213"/>
      <c r="M24" s="218"/>
      <c r="N24" s="213"/>
      <c r="O24" s="218"/>
      <c r="P24" s="210"/>
      <c r="Q24" s="211"/>
      <c r="R24" s="210"/>
      <c r="S24" s="211"/>
      <c r="T24" s="210"/>
      <c r="U24" s="211"/>
      <c r="V24" s="210"/>
      <c r="W24" s="212"/>
      <c r="X24" s="214"/>
      <c r="Y24" s="213"/>
      <c r="Z24" s="214"/>
      <c r="AA24" s="213"/>
      <c r="AB24" s="214"/>
      <c r="AC24" s="206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39"/>
      <c r="K25" s="214"/>
      <c r="L25" s="213"/>
      <c r="M25" s="214"/>
      <c r="N25" s="213"/>
      <c r="O25" s="214"/>
      <c r="P25" s="210"/>
      <c r="Q25" s="211"/>
      <c r="R25" s="210"/>
      <c r="S25" s="211"/>
      <c r="T25" s="210"/>
      <c r="U25" s="211"/>
      <c r="V25" s="210"/>
      <c r="W25" s="212"/>
      <c r="X25" s="214"/>
      <c r="Y25" s="213"/>
      <c r="Z25" s="214"/>
      <c r="AA25" s="213"/>
      <c r="AB25" s="214"/>
      <c r="AC25" s="206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39"/>
      <c r="K26" s="236"/>
      <c r="L26" s="236"/>
      <c r="M26" s="236"/>
      <c r="N26" s="236"/>
      <c r="O26" s="236"/>
      <c r="P26" s="210"/>
      <c r="Q26" s="211"/>
      <c r="R26" s="210"/>
      <c r="S26" s="211"/>
      <c r="T26" s="210"/>
      <c r="U26" s="211"/>
      <c r="V26" s="210"/>
      <c r="W26" s="212"/>
      <c r="X26" s="214"/>
      <c r="Y26" s="213"/>
      <c r="Z26" s="214"/>
      <c r="AA26" s="213"/>
      <c r="AB26" s="214"/>
      <c r="AC26" s="206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86"/>
      <c r="I27" s="5"/>
      <c r="J27" s="239"/>
      <c r="K27" s="236"/>
      <c r="L27" s="236"/>
      <c r="M27" s="236"/>
      <c r="N27" s="236"/>
      <c r="O27" s="236"/>
      <c r="P27" s="217"/>
      <c r="Q27" s="211"/>
      <c r="R27" s="217"/>
      <c r="S27" s="211"/>
      <c r="T27" s="217"/>
      <c r="U27" s="211"/>
      <c r="V27" s="217"/>
      <c r="W27" s="212"/>
      <c r="X27" s="218"/>
      <c r="Y27" s="213"/>
      <c r="Z27" s="218"/>
      <c r="AA27" s="213"/>
      <c r="AB27" s="218"/>
      <c r="AC27" s="206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10"/>
      <c r="Q28" s="211"/>
      <c r="R28" s="210"/>
      <c r="S28" s="211"/>
      <c r="T28" s="210"/>
      <c r="U28" s="211"/>
      <c r="V28" s="210"/>
      <c r="W28" s="212"/>
      <c r="X28" s="214"/>
      <c r="Y28" s="213"/>
      <c r="Z28" s="214"/>
      <c r="AA28" s="213"/>
      <c r="AB28" s="214"/>
      <c r="AC28" s="206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02"/>
      <c r="Q29" s="203"/>
      <c r="R29" s="202"/>
      <c r="S29" s="203"/>
      <c r="T29" s="202"/>
      <c r="U29" s="223"/>
      <c r="V29" s="202"/>
      <c r="W29" s="212"/>
      <c r="X29" s="231"/>
      <c r="Y29" s="206"/>
      <c r="Z29" s="231"/>
      <c r="AA29" s="206"/>
      <c r="AB29" s="231"/>
      <c r="AC29" s="206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10"/>
      <c r="Q30" s="211"/>
      <c r="R30" s="210"/>
      <c r="S30" s="211"/>
      <c r="T30" s="210"/>
      <c r="U30" s="211"/>
      <c r="V30" s="210"/>
      <c r="W30" s="212"/>
      <c r="X30" s="214"/>
      <c r="Y30" s="213"/>
      <c r="Z30" s="214"/>
      <c r="AA30" s="213"/>
      <c r="AB30" s="214"/>
      <c r="AC30" s="206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10"/>
      <c r="Q31" s="211"/>
      <c r="R31" s="210"/>
      <c r="S31" s="211"/>
      <c r="T31" s="210"/>
      <c r="U31" s="211"/>
      <c r="V31" s="210"/>
      <c r="W31" s="212"/>
      <c r="X31" s="214"/>
      <c r="Y31" s="213"/>
      <c r="Z31" s="214"/>
      <c r="AA31" s="213"/>
      <c r="AB31" s="214"/>
      <c r="AC31" s="206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46"/>
      <c r="Q32" s="211"/>
      <c r="R32" s="210"/>
      <c r="S32" s="211"/>
      <c r="T32" s="210"/>
      <c r="U32" s="211"/>
      <c r="V32" s="210"/>
      <c r="W32" s="212"/>
      <c r="X32" s="214"/>
      <c r="Y32" s="213"/>
      <c r="Z32" s="214"/>
      <c r="AA32" s="213"/>
      <c r="AB32" s="214"/>
      <c r="AC32" s="206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47"/>
      <c r="L33" s="248"/>
      <c r="M33" s="247"/>
      <c r="N33" s="248"/>
      <c r="O33" s="247"/>
      <c r="P33" s="246"/>
      <c r="Q33" s="211"/>
      <c r="R33" s="210"/>
      <c r="S33" s="211"/>
      <c r="T33" s="210"/>
      <c r="U33" s="211"/>
      <c r="V33" s="210"/>
      <c r="W33" s="212"/>
      <c r="X33" s="214"/>
      <c r="Y33" s="213"/>
      <c r="Z33" s="214"/>
      <c r="AA33" s="213"/>
      <c r="AB33" s="214"/>
      <c r="AC33" s="206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49"/>
      <c r="L34" s="248"/>
      <c r="M34" s="249"/>
      <c r="N34" s="248"/>
      <c r="O34" s="249"/>
      <c r="P34" s="246"/>
      <c r="Q34" s="211"/>
      <c r="R34" s="210"/>
      <c r="S34" s="211"/>
      <c r="T34" s="210"/>
      <c r="U34" s="211"/>
      <c r="V34" s="210"/>
      <c r="W34" s="212"/>
      <c r="X34" s="214"/>
      <c r="Y34" s="213"/>
      <c r="Z34" s="214"/>
      <c r="AA34" s="213"/>
      <c r="AB34" s="214"/>
      <c r="AC34" s="206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50"/>
      <c r="M35" s="251"/>
      <c r="N35" s="252"/>
      <c r="O35" s="253"/>
      <c r="P35" s="246"/>
      <c r="Q35" s="211"/>
      <c r="R35" s="210"/>
      <c r="S35" s="211"/>
      <c r="T35" s="210"/>
      <c r="U35" s="211"/>
      <c r="V35" s="210"/>
      <c r="W35" s="212"/>
      <c r="X35" s="214"/>
      <c r="Y35" s="213"/>
      <c r="Z35" s="214"/>
      <c r="AA35" s="213"/>
      <c r="AB35" s="214"/>
      <c r="AC35" s="206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50"/>
      <c r="M36" s="251"/>
      <c r="N36" s="252"/>
      <c r="O36" s="253"/>
      <c r="P36" s="246"/>
      <c r="Q36" s="211"/>
      <c r="R36" s="210"/>
      <c r="S36" s="211"/>
      <c r="T36" s="210"/>
      <c r="U36" s="211"/>
      <c r="V36" s="210"/>
      <c r="W36" s="212"/>
      <c r="X36" s="214"/>
      <c r="Y36" s="213"/>
      <c r="Z36" s="214"/>
      <c r="AA36" s="213"/>
      <c r="AB36" s="214"/>
      <c r="AC36" s="206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50"/>
      <c r="M37" s="254"/>
      <c r="N37" s="255"/>
      <c r="O37" s="253"/>
      <c r="P37" s="256"/>
      <c r="Q37" s="211"/>
      <c r="R37" s="217"/>
      <c r="S37" s="211"/>
      <c r="T37" s="217"/>
      <c r="U37" s="211"/>
      <c r="V37" s="217"/>
      <c r="W37" s="212"/>
      <c r="X37" s="218"/>
      <c r="Y37" s="213"/>
      <c r="Z37" s="218"/>
      <c r="AA37" s="213"/>
      <c r="AB37" s="218"/>
      <c r="AC37" s="206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50"/>
      <c r="M38" s="251"/>
      <c r="N38" s="252"/>
      <c r="O38" s="257"/>
      <c r="P38" s="246"/>
      <c r="Q38" s="211"/>
      <c r="R38" s="210"/>
      <c r="S38" s="211"/>
      <c r="T38" s="210"/>
      <c r="U38" s="211"/>
      <c r="V38" s="210"/>
      <c r="W38" s="212"/>
      <c r="X38" s="214"/>
      <c r="Y38" s="213"/>
      <c r="Z38" s="214"/>
      <c r="AA38" s="213"/>
      <c r="AB38" s="214"/>
      <c r="AC38" s="206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39"/>
      <c r="M39" s="215"/>
      <c r="N39" s="224"/>
      <c r="O39" s="232"/>
      <c r="P39" s="202"/>
      <c r="Q39" s="203"/>
      <c r="R39" s="202"/>
      <c r="S39" s="203"/>
      <c r="T39" s="202"/>
      <c r="U39" s="223"/>
      <c r="V39" s="202"/>
      <c r="W39" s="212"/>
      <c r="X39" s="231"/>
      <c r="Y39" s="206"/>
      <c r="Z39" s="231"/>
      <c r="AA39" s="206"/>
      <c r="AB39" s="231"/>
      <c r="AC39" s="206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39"/>
      <c r="M40" s="207"/>
      <c r="N40" s="208"/>
      <c r="O40" s="209"/>
      <c r="P40" s="210"/>
      <c r="Q40" s="211"/>
      <c r="R40" s="210"/>
      <c r="S40" s="211"/>
      <c r="T40" s="210"/>
      <c r="U40" s="211"/>
      <c r="V40" s="210"/>
      <c r="W40" s="212"/>
      <c r="X40" s="214"/>
      <c r="Y40" s="213"/>
      <c r="Z40" s="214"/>
      <c r="AA40" s="213"/>
      <c r="AB40" s="214"/>
      <c r="AC40" s="206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87" t="s">
        <v>29</v>
      </c>
      <c r="C41" s="88">
        <f>D6</f>
        <v>0.45423186199056353</v>
      </c>
      <c r="D41" s="6"/>
      <c r="E41" s="6"/>
      <c r="F41" s="6"/>
      <c r="G41" s="6"/>
      <c r="H41" s="5"/>
      <c r="I41" s="5"/>
      <c r="J41" s="5"/>
      <c r="K41" s="5"/>
      <c r="L41" s="239"/>
      <c r="M41" s="207"/>
      <c r="N41" s="208"/>
      <c r="O41" s="209"/>
      <c r="P41" s="210"/>
      <c r="Q41" s="211"/>
      <c r="R41" s="210"/>
      <c r="S41" s="211"/>
      <c r="T41" s="210"/>
      <c r="U41" s="211"/>
      <c r="V41" s="210"/>
      <c r="W41" s="212"/>
      <c r="X41" s="214"/>
      <c r="Y41" s="213"/>
      <c r="Z41" s="214"/>
      <c r="AA41" s="213"/>
      <c r="AB41" s="214"/>
      <c r="AC41" s="206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87" t="s">
        <v>35</v>
      </c>
      <c r="C42" s="88">
        <f>D8</f>
        <v>0.12396102838618273</v>
      </c>
      <c r="D42" s="6"/>
      <c r="E42" s="6"/>
      <c r="F42" s="6"/>
      <c r="G42" s="6"/>
      <c r="H42" s="5"/>
      <c r="I42" s="5"/>
      <c r="J42" s="5"/>
      <c r="K42" s="5"/>
      <c r="L42" s="239"/>
      <c r="M42" s="207"/>
      <c r="N42" s="208"/>
      <c r="O42" s="209"/>
      <c r="P42" s="210"/>
      <c r="Q42" s="211"/>
      <c r="R42" s="210"/>
      <c r="S42" s="211"/>
      <c r="T42" s="210"/>
      <c r="U42" s="211"/>
      <c r="V42" s="210"/>
      <c r="W42" s="212"/>
      <c r="X42" s="214"/>
      <c r="Y42" s="213"/>
      <c r="Z42" s="214"/>
      <c r="AA42" s="213"/>
      <c r="AB42" s="214"/>
      <c r="AC42" s="206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87" t="s">
        <v>30</v>
      </c>
      <c r="C43" s="88">
        <f>D9</f>
        <v>0.28231898778245201</v>
      </c>
      <c r="D43" s="6"/>
      <c r="E43" s="6"/>
      <c r="F43" s="6"/>
      <c r="G43" s="6"/>
      <c r="H43" s="5"/>
      <c r="I43" s="5"/>
      <c r="J43" s="5"/>
      <c r="K43" s="5"/>
      <c r="L43" s="239"/>
      <c r="M43" s="215"/>
      <c r="N43" s="208"/>
      <c r="O43" s="209"/>
      <c r="P43" s="210"/>
      <c r="Q43" s="211"/>
      <c r="R43" s="210"/>
      <c r="S43" s="211"/>
      <c r="T43" s="210"/>
      <c r="U43" s="211"/>
      <c r="V43" s="210"/>
      <c r="W43" s="212"/>
      <c r="X43" s="214"/>
      <c r="Y43" s="213"/>
      <c r="Z43" s="214"/>
      <c r="AA43" s="213"/>
      <c r="AB43" s="214"/>
      <c r="AC43" s="206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87" t="s">
        <v>43</v>
      </c>
      <c r="C44" s="88">
        <f>SUM(C45:C48)</f>
        <v>0.13948812184080178</v>
      </c>
      <c r="D44" s="6"/>
      <c r="E44" s="6"/>
      <c r="F44" s="6"/>
      <c r="G44" s="6"/>
      <c r="H44" s="5"/>
      <c r="I44" s="5"/>
      <c r="J44" s="5"/>
      <c r="K44" s="5"/>
      <c r="L44" s="239"/>
      <c r="M44" s="215"/>
      <c r="N44" s="216"/>
      <c r="O44" s="209"/>
      <c r="P44" s="210"/>
      <c r="Q44" s="211"/>
      <c r="R44" s="217"/>
      <c r="S44" s="211"/>
      <c r="T44" s="210"/>
      <c r="U44" s="211"/>
      <c r="V44" s="217"/>
      <c r="W44" s="212"/>
      <c r="X44" s="218"/>
      <c r="Y44" s="213"/>
      <c r="Z44" s="218"/>
      <c r="AA44" s="213"/>
      <c r="AB44" s="218"/>
      <c r="AC44" s="234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87" t="s">
        <v>31</v>
      </c>
      <c r="C45" s="88">
        <f>D10</f>
        <v>6.7345683526341557E-2</v>
      </c>
      <c r="D45" s="89">
        <f>SUM(C41:C44)</f>
        <v>1</v>
      </c>
      <c r="E45" s="89">
        <f>SUM(C41:C44)</f>
        <v>1</v>
      </c>
      <c r="F45" s="6"/>
      <c r="G45" s="6"/>
      <c r="H45" s="5"/>
      <c r="I45" s="5"/>
      <c r="J45" s="5"/>
      <c r="K45" s="5"/>
      <c r="L45" s="239"/>
      <c r="M45" s="207"/>
      <c r="N45" s="208"/>
      <c r="O45" s="212"/>
      <c r="P45" s="210"/>
      <c r="Q45" s="211"/>
      <c r="R45" s="210"/>
      <c r="S45" s="211"/>
      <c r="T45" s="210"/>
      <c r="U45" s="211"/>
      <c r="V45" s="210"/>
      <c r="W45" s="212"/>
      <c r="X45" s="214"/>
      <c r="Y45" s="213"/>
      <c r="Z45" s="214"/>
      <c r="AA45" s="213"/>
      <c r="AB45" s="214"/>
      <c r="AC45" s="206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87" t="s">
        <v>37</v>
      </c>
      <c r="C46" s="88">
        <f>D11</f>
        <v>1.0289335116489091E-2</v>
      </c>
      <c r="D46" s="6"/>
      <c r="E46" s="6"/>
      <c r="F46" s="6"/>
      <c r="G46" s="6"/>
      <c r="H46" s="5"/>
      <c r="I46" s="5"/>
      <c r="J46" s="5"/>
      <c r="K46" s="5"/>
      <c r="L46" s="239"/>
      <c r="M46" s="215"/>
      <c r="N46" s="224"/>
      <c r="O46" s="232"/>
      <c r="P46" s="202"/>
      <c r="Q46" s="203"/>
      <c r="R46" s="202"/>
      <c r="S46" s="203"/>
      <c r="T46" s="202"/>
      <c r="U46" s="223"/>
      <c r="V46" s="233"/>
      <c r="W46" s="212"/>
      <c r="X46" s="231"/>
      <c r="Y46" s="206"/>
      <c r="Z46" s="231"/>
      <c r="AA46" s="206"/>
      <c r="AB46" s="231"/>
      <c r="AC46" s="206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90" t="s">
        <v>28</v>
      </c>
      <c r="C47" s="88">
        <f>D7</f>
        <v>6.1430493488804659E-2</v>
      </c>
      <c r="D47" s="6"/>
      <c r="E47" s="6"/>
      <c r="F47" s="6"/>
      <c r="G47" s="6"/>
      <c r="H47" s="5"/>
      <c r="I47" s="5"/>
      <c r="J47" s="5"/>
      <c r="K47" s="5"/>
      <c r="L47" s="239"/>
      <c r="M47" s="207"/>
      <c r="N47" s="208"/>
      <c r="O47" s="209"/>
      <c r="P47" s="210"/>
      <c r="Q47" s="211"/>
      <c r="R47" s="210"/>
      <c r="S47" s="211"/>
      <c r="T47" s="210"/>
      <c r="U47" s="211"/>
      <c r="V47" s="210"/>
      <c r="W47" s="212"/>
      <c r="X47" s="214"/>
      <c r="Y47" s="213"/>
      <c r="Z47" s="214"/>
      <c r="AA47" s="213"/>
      <c r="AB47" s="214"/>
      <c r="AC47" s="206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91">
        <f>D13</f>
        <v>4.2260970916645842E-4</v>
      </c>
      <c r="D48" s="6"/>
      <c r="E48" s="6"/>
      <c r="F48" s="6"/>
      <c r="G48" s="6"/>
      <c r="H48" s="5"/>
      <c r="I48" s="5"/>
      <c r="J48" s="5"/>
      <c r="K48" s="5"/>
      <c r="L48" s="239"/>
      <c r="M48" s="207"/>
      <c r="N48" s="208"/>
      <c r="O48" s="209"/>
      <c r="P48" s="210"/>
      <c r="Q48" s="211"/>
      <c r="R48" s="210"/>
      <c r="S48" s="211"/>
      <c r="T48" s="210"/>
      <c r="U48" s="211"/>
      <c r="V48" s="210"/>
      <c r="W48" s="212"/>
      <c r="X48" s="214"/>
      <c r="Y48" s="213"/>
      <c r="Z48" s="214"/>
      <c r="AA48" s="213"/>
      <c r="AB48" s="214"/>
      <c r="AC48" s="206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89">
        <f>SUM(C44:C48)</f>
        <v>0.27897624368160356</v>
      </c>
      <c r="D49" s="6"/>
      <c r="E49" s="6"/>
      <c r="F49" s="6"/>
      <c r="G49" s="6"/>
      <c r="H49" s="5"/>
      <c r="I49" s="5"/>
      <c r="J49" s="5"/>
      <c r="K49" s="5"/>
      <c r="L49" s="239"/>
      <c r="M49" s="215"/>
      <c r="N49" s="208"/>
      <c r="O49" s="209"/>
      <c r="P49" s="210"/>
      <c r="Q49" s="211"/>
      <c r="R49" s="210"/>
      <c r="S49" s="211"/>
      <c r="T49" s="210"/>
      <c r="U49" s="211"/>
      <c r="V49" s="210"/>
      <c r="W49" s="212"/>
      <c r="X49" s="214"/>
      <c r="Y49" s="213"/>
      <c r="Z49" s="214"/>
      <c r="AA49" s="213"/>
      <c r="AB49" s="214"/>
      <c r="AC49" s="206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89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39"/>
      <c r="M50" s="215"/>
      <c r="N50" s="216"/>
      <c r="O50" s="209"/>
      <c r="P50" s="210"/>
      <c r="Q50" s="211"/>
      <c r="R50" s="217"/>
      <c r="S50" s="211"/>
      <c r="T50" s="210"/>
      <c r="U50" s="211"/>
      <c r="V50" s="217"/>
      <c r="W50" s="212"/>
      <c r="X50" s="218"/>
      <c r="Y50" s="213"/>
      <c r="Z50" s="218"/>
      <c r="AA50" s="213"/>
      <c r="AB50" s="218"/>
      <c r="AC50" s="206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39"/>
      <c r="M51" s="207"/>
      <c r="N51" s="208"/>
      <c r="O51" s="212"/>
      <c r="P51" s="210"/>
      <c r="Q51" s="211"/>
      <c r="R51" s="210"/>
      <c r="S51" s="211"/>
      <c r="T51" s="210"/>
      <c r="U51" s="211"/>
      <c r="V51" s="210"/>
      <c r="W51" s="212"/>
      <c r="X51" s="214"/>
      <c r="Y51" s="213"/>
      <c r="Z51" s="214"/>
      <c r="AA51" s="213"/>
      <c r="AB51" s="214"/>
      <c r="AC51" s="206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39"/>
      <c r="M52" s="215"/>
      <c r="N52" s="224"/>
      <c r="O52" s="209"/>
      <c r="P52" s="210"/>
      <c r="Q52" s="211"/>
      <c r="R52" s="217"/>
      <c r="S52" s="211"/>
      <c r="T52" s="210"/>
      <c r="U52" s="211"/>
      <c r="V52" s="217"/>
      <c r="W52" s="212"/>
      <c r="X52" s="218"/>
      <c r="Y52" s="213"/>
      <c r="Z52" s="218"/>
      <c r="AA52" s="213"/>
      <c r="AB52" s="218"/>
      <c r="AC52" s="206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39"/>
      <c r="M53" s="219"/>
      <c r="N53" s="220"/>
      <c r="O53" s="221"/>
      <c r="P53" s="202"/>
      <c r="Q53" s="222"/>
      <c r="R53" s="202"/>
      <c r="S53" s="222"/>
      <c r="T53" s="202"/>
      <c r="U53" s="223"/>
      <c r="V53" s="202"/>
      <c r="W53" s="212"/>
      <c r="X53" s="214"/>
      <c r="Y53" s="213"/>
      <c r="Z53" s="214"/>
      <c r="AA53" s="213"/>
      <c r="AB53" s="214"/>
      <c r="AC53" s="206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39"/>
      <c r="M54" s="498"/>
      <c r="N54" s="498"/>
      <c r="O54" s="219"/>
      <c r="P54" s="217"/>
      <c r="Q54" s="211"/>
      <c r="R54" s="217"/>
      <c r="S54" s="211"/>
      <c r="T54" s="217"/>
      <c r="U54" s="211"/>
      <c r="V54" s="217"/>
      <c r="W54" s="223"/>
      <c r="X54" s="218"/>
      <c r="Y54" s="213"/>
      <c r="Z54" s="218"/>
      <c r="AA54" s="213"/>
      <c r="AB54" s="218"/>
      <c r="AC54" s="206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39"/>
      <c r="M55" s="224"/>
      <c r="N55" s="224"/>
      <c r="O55" s="219"/>
      <c r="P55" s="217"/>
      <c r="Q55" s="211"/>
      <c r="R55" s="217"/>
      <c r="S55" s="211"/>
      <c r="T55" s="217"/>
      <c r="U55" s="211"/>
      <c r="V55" s="217"/>
      <c r="W55" s="223"/>
      <c r="X55" s="218"/>
      <c r="Y55" s="213"/>
      <c r="Z55" s="218"/>
      <c r="AA55" s="213"/>
      <c r="AB55" s="218"/>
      <c r="AC55" s="206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39"/>
      <c r="M56" s="498"/>
      <c r="N56" s="498"/>
      <c r="O56" s="219"/>
      <c r="P56" s="217"/>
      <c r="Q56" s="211"/>
      <c r="R56" s="217"/>
      <c r="S56" s="211"/>
      <c r="T56" s="217"/>
      <c r="U56" s="211"/>
      <c r="V56" s="210"/>
      <c r="W56" s="223"/>
      <c r="X56" s="218"/>
      <c r="Y56" s="213"/>
      <c r="Z56" s="218"/>
      <c r="AA56" s="213"/>
      <c r="AB56" s="218"/>
      <c r="AC56" s="206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39"/>
      <c r="M57" s="207"/>
      <c r="N57" s="208"/>
      <c r="O57" s="209"/>
      <c r="P57" s="210"/>
      <c r="Q57" s="211"/>
      <c r="R57" s="210"/>
      <c r="S57" s="211"/>
      <c r="T57" s="210"/>
      <c r="U57" s="211"/>
      <c r="V57" s="210"/>
      <c r="W57" s="212"/>
      <c r="X57" s="214"/>
      <c r="Y57" s="213"/>
      <c r="Z57" s="214"/>
      <c r="AA57" s="213"/>
      <c r="AB57" s="214"/>
      <c r="AC57" s="206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39"/>
      <c r="M58" s="207"/>
      <c r="N58" s="208"/>
      <c r="O58" s="209"/>
      <c r="P58" s="210"/>
      <c r="Q58" s="211"/>
      <c r="R58" s="210"/>
      <c r="S58" s="211"/>
      <c r="T58" s="210"/>
      <c r="U58" s="211"/>
      <c r="V58" s="210"/>
      <c r="W58" s="212"/>
      <c r="X58" s="214"/>
      <c r="Y58" s="213"/>
      <c r="Z58" s="214"/>
      <c r="AA58" s="213"/>
      <c r="AB58" s="214"/>
      <c r="AC58" s="206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39"/>
      <c r="M59" s="207"/>
      <c r="N59" s="208"/>
      <c r="O59" s="209"/>
      <c r="P59" s="210"/>
      <c r="Q59" s="211"/>
      <c r="R59" s="210"/>
      <c r="S59" s="211"/>
      <c r="T59" s="210"/>
      <c r="U59" s="211"/>
      <c r="V59" s="210"/>
      <c r="W59" s="212"/>
      <c r="X59" s="214"/>
      <c r="Y59" s="213"/>
      <c r="Z59" s="214"/>
      <c r="AA59" s="213"/>
      <c r="AB59" s="214"/>
      <c r="AC59" s="206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39"/>
      <c r="M60" s="207"/>
      <c r="N60" s="216"/>
      <c r="O60" s="209"/>
      <c r="P60" s="210"/>
      <c r="Q60" s="211"/>
      <c r="R60" s="210"/>
      <c r="S60" s="211"/>
      <c r="T60" s="210"/>
      <c r="U60" s="211"/>
      <c r="V60" s="217"/>
      <c r="W60" s="212"/>
      <c r="X60" s="218"/>
      <c r="Y60" s="213"/>
      <c r="Z60" s="218"/>
      <c r="AA60" s="213"/>
      <c r="AB60" s="218"/>
      <c r="AC60" s="206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39"/>
      <c r="M61" s="207"/>
      <c r="N61" s="216"/>
      <c r="O61" s="209"/>
      <c r="P61" s="210"/>
      <c r="Q61" s="211"/>
      <c r="R61" s="210"/>
      <c r="S61" s="211"/>
      <c r="T61" s="210"/>
      <c r="U61" s="211"/>
      <c r="V61" s="217"/>
      <c r="W61" s="212"/>
      <c r="X61" s="214"/>
      <c r="Y61" s="213"/>
      <c r="Z61" s="214"/>
      <c r="AA61" s="213"/>
      <c r="AB61" s="214"/>
      <c r="AC61" s="206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39"/>
      <c r="M62" s="498"/>
      <c r="N62" s="498"/>
      <c r="O62" s="219"/>
      <c r="P62" s="217"/>
      <c r="Q62" s="211"/>
      <c r="R62" s="217"/>
      <c r="S62" s="211"/>
      <c r="T62" s="217"/>
      <c r="U62" s="211"/>
      <c r="V62" s="217"/>
      <c r="W62" s="223"/>
      <c r="X62" s="218"/>
      <c r="Y62" s="213"/>
      <c r="Z62" s="218"/>
      <c r="AA62" s="213"/>
      <c r="AB62" s="218"/>
      <c r="AC62" s="206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39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206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39"/>
      <c r="M64" s="206"/>
      <c r="N64" s="201"/>
      <c r="O64" s="201"/>
      <c r="P64" s="206"/>
      <c r="Q64" s="206"/>
      <c r="R64" s="206"/>
      <c r="S64" s="206"/>
      <c r="T64" s="206"/>
      <c r="U64" s="206"/>
      <c r="V64" s="234"/>
      <c r="W64" s="234"/>
      <c r="X64" s="235"/>
      <c r="Y64" s="206"/>
      <c r="Z64" s="235"/>
      <c r="AA64" s="206"/>
      <c r="AB64" s="206"/>
      <c r="AC64" s="206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39"/>
      <c r="M65" s="206"/>
      <c r="N65" s="201"/>
      <c r="O65" s="201"/>
      <c r="P65" s="234"/>
      <c r="Q65" s="234"/>
      <c r="R65" s="234"/>
      <c r="S65" s="234"/>
      <c r="T65" s="234"/>
      <c r="U65" s="234"/>
      <c r="V65" s="234"/>
      <c r="W65" s="234"/>
      <c r="X65" s="235"/>
      <c r="Y65" s="206"/>
      <c r="Z65" s="235"/>
      <c r="AA65" s="206"/>
      <c r="AB65" s="206"/>
      <c r="AC65" s="206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7" activePane="bottomLeft" state="frozen"/>
      <selection activeCell="K20" sqref="K20"/>
      <selection pane="bottomLeft" activeCell="J39" sqref="J39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85"/>
      <c r="B3" s="385"/>
      <c r="C3" s="385"/>
      <c r="D3" s="385"/>
      <c r="E3" s="385"/>
      <c r="F3" s="385"/>
    </row>
    <row r="4" spans="1:8" ht="26.1" customHeight="1">
      <c r="A4" s="385"/>
      <c r="B4" s="505" t="s">
        <v>157</v>
      </c>
      <c r="C4" s="402" t="s">
        <v>154</v>
      </c>
      <c r="D4" s="402"/>
      <c r="E4" s="402" t="s">
        <v>151</v>
      </c>
      <c r="F4" s="402"/>
      <c r="H4" s="9" t="s">
        <v>178</v>
      </c>
    </row>
    <row r="5" spans="1:8" ht="38.65" customHeight="1">
      <c r="A5" s="385"/>
      <c r="B5" s="506"/>
      <c r="C5" s="403" t="s">
        <v>28</v>
      </c>
      <c r="D5" s="403" t="s">
        <v>29</v>
      </c>
      <c r="E5" s="403" t="s">
        <v>28</v>
      </c>
      <c r="F5" s="403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259" t="s">
        <v>210</v>
      </c>
      <c r="C19" s="260">
        <f>'Distrib - regím. Altas nuevas'!$I$42</f>
        <v>1046.8217803784862</v>
      </c>
      <c r="D19" s="260">
        <f>'Distrib - regím. Altas nuevas'!$I$44</f>
        <v>1494.0811776236433</v>
      </c>
      <c r="E19" s="260">
        <f>'Distrib - regím. Altas nuevas'!$O$42</f>
        <v>1017.5475891108503</v>
      </c>
      <c r="F19" s="260">
        <f>'Distrib - regím. Altas nuevas'!$O$44</f>
        <v>1373.7953144222158</v>
      </c>
    </row>
    <row r="21" spans="2:13">
      <c r="B21" s="97" t="s">
        <v>133</v>
      </c>
      <c r="C21" s="98"/>
    </row>
    <row r="22" spans="2:13" ht="25.5" customHeight="1">
      <c r="B22" s="94">
        <v>2008</v>
      </c>
      <c r="C22" s="99">
        <f t="shared" ref="C22:F33" si="0">C7/C6-1</f>
        <v>4.274858211666599E-2</v>
      </c>
      <c r="D22" s="99">
        <f t="shared" si="0"/>
        <v>4.7465920434647479E-2</v>
      </c>
      <c r="E22" s="99">
        <f t="shared" si="0"/>
        <v>4.5928053959530368E-2</v>
      </c>
      <c r="F22" s="99">
        <f t="shared" si="0"/>
        <v>5.7686505621819428E-2</v>
      </c>
      <c r="G22" s="99"/>
      <c r="H22" s="92"/>
    </row>
    <row r="23" spans="2:13" ht="17.850000000000001" customHeight="1">
      <c r="B23" s="94">
        <v>2009</v>
      </c>
      <c r="C23" s="99">
        <f t="shared" si="0"/>
        <v>2.1580576410234364E-2</v>
      </c>
      <c r="D23" s="99">
        <f t="shared" si="0"/>
        <v>3.9823458188493532E-2</v>
      </c>
      <c r="E23" s="99">
        <f t="shared" si="0"/>
        <v>3.2614017698269437E-2</v>
      </c>
      <c r="F23" s="99">
        <f t="shared" si="0"/>
        <v>5.5472092802129724E-2</v>
      </c>
      <c r="G23" s="99"/>
      <c r="H23" s="92"/>
      <c r="L23" s="321"/>
    </row>
    <row r="24" spans="2:13" ht="17.850000000000001" customHeight="1">
      <c r="B24" s="94">
        <v>2010</v>
      </c>
      <c r="C24" s="99">
        <f t="shared" si="0"/>
        <v>3.853815025265761E-2</v>
      </c>
      <c r="D24" s="99">
        <f t="shared" si="0"/>
        <v>4.6779803625491168E-2</v>
      </c>
      <c r="E24" s="99">
        <f t="shared" si="0"/>
        <v>3.6094277651848028E-2</v>
      </c>
      <c r="F24" s="99">
        <f t="shared" si="0"/>
        <v>5.597996468595734E-2</v>
      </c>
      <c r="G24" s="99"/>
      <c r="H24" s="92"/>
      <c r="L24" s="321"/>
    </row>
    <row r="25" spans="2:13" ht="17.850000000000001" customHeight="1">
      <c r="B25" s="94">
        <v>2011</v>
      </c>
      <c r="C25" s="99">
        <f t="shared" si="0"/>
        <v>2.8265126890230308E-2</v>
      </c>
      <c r="D25" s="99">
        <f t="shared" si="0"/>
        <v>9.8248887613030522E-3</v>
      </c>
      <c r="E25" s="99">
        <f t="shared" si="0"/>
        <v>2.8597260824431592E-2</v>
      </c>
      <c r="F25" s="99">
        <f t="shared" si="0"/>
        <v>2.5499496664334709E-2</v>
      </c>
      <c r="G25" s="99"/>
      <c r="H25" s="92"/>
      <c r="L25" s="321"/>
    </row>
    <row r="26" spans="2:13" ht="17.850000000000001" customHeight="1">
      <c r="B26" s="94">
        <v>2012</v>
      </c>
      <c r="C26" s="99">
        <f t="shared" si="0"/>
        <v>-1.4902515167579566E-2</v>
      </c>
      <c r="D26" s="99">
        <f t="shared" si="0"/>
        <v>-1.2209595690396369E-2</v>
      </c>
      <c r="E26" s="99">
        <f t="shared" si="0"/>
        <v>2.3819600438411026E-2</v>
      </c>
      <c r="F26" s="99">
        <f t="shared" si="0"/>
        <v>4.1511725606661942E-2</v>
      </c>
      <c r="G26" s="99"/>
      <c r="H26" s="92"/>
      <c r="L26" s="321"/>
    </row>
    <row r="27" spans="2:13" ht="17.850000000000001" customHeight="1">
      <c r="B27" s="94">
        <v>2013</v>
      </c>
      <c r="C27" s="99">
        <f t="shared" si="0"/>
        <v>2.0629036115760169E-3</v>
      </c>
      <c r="D27" s="99">
        <f t="shared" si="0"/>
        <v>2.4944061126259909E-2</v>
      </c>
      <c r="E27" s="99">
        <f t="shared" si="0"/>
        <v>1.2485955949377736E-2</v>
      </c>
      <c r="F27" s="99">
        <f t="shared" si="0"/>
        <v>3.4881027500659023E-2</v>
      </c>
      <c r="G27" s="99"/>
      <c r="H27" s="92"/>
      <c r="L27" s="321"/>
    </row>
    <row r="28" spans="2:13" ht="17.850000000000001" customHeight="1">
      <c r="B28" s="94">
        <v>2014</v>
      </c>
      <c r="C28" s="99">
        <f t="shared" si="0"/>
        <v>-8.6622708874104504E-3</v>
      </c>
      <c r="D28" s="99">
        <f t="shared" si="0"/>
        <v>7.6513779499931545E-4</v>
      </c>
      <c r="E28" s="99">
        <f t="shared" si="0"/>
        <v>-6.2288011389808329E-3</v>
      </c>
      <c r="F28" s="99">
        <f t="shared" si="0"/>
        <v>1.469544009138346E-2</v>
      </c>
      <c r="G28" s="99"/>
      <c r="H28" s="92"/>
      <c r="J28" s="14"/>
      <c r="K28" s="14"/>
      <c r="L28" s="14"/>
      <c r="M28" s="14"/>
    </row>
    <row r="29" spans="2:13" ht="17.850000000000001" customHeight="1">
      <c r="B29" s="94">
        <v>2015</v>
      </c>
      <c r="C29" s="99">
        <f t="shared" si="0"/>
        <v>-1.3071829855537676E-2</v>
      </c>
      <c r="D29" s="99">
        <f t="shared" si="0"/>
        <v>2.4290333667678965E-2</v>
      </c>
      <c r="E29" s="99">
        <f t="shared" si="0"/>
        <v>-8.5432270433692947E-3</v>
      </c>
      <c r="F29" s="99">
        <f t="shared" si="0"/>
        <v>2.1495725195484816E-2</v>
      </c>
      <c r="G29" s="99"/>
      <c r="H29" s="92"/>
      <c r="J29" s="15"/>
      <c r="K29" s="15"/>
      <c r="L29" s="15"/>
      <c r="M29" s="15"/>
    </row>
    <row r="30" spans="2:13" ht="17.850000000000001" customHeight="1">
      <c r="B30" s="94">
        <v>2016</v>
      </c>
      <c r="C30" s="99">
        <f t="shared" si="0"/>
        <v>-1.0754546286225408E-2</v>
      </c>
      <c r="D30" s="99">
        <f t="shared" si="0"/>
        <v>-6.3206190508799942E-3</v>
      </c>
      <c r="E30" s="99">
        <f t="shared" si="0"/>
        <v>-5.0787309547588588E-3</v>
      </c>
      <c r="F30" s="99">
        <f t="shared" si="0"/>
        <v>-7.8707909511968044E-3</v>
      </c>
      <c r="G30" s="99"/>
      <c r="H30" s="92"/>
      <c r="I30" s="16"/>
      <c r="J30" s="17"/>
      <c r="K30" s="17"/>
      <c r="L30" s="17"/>
      <c r="M30" s="17"/>
    </row>
    <row r="31" spans="2:13" ht="17.850000000000001" customHeight="1">
      <c r="B31" s="94">
        <v>2017</v>
      </c>
      <c r="C31" s="99">
        <f t="shared" si="0"/>
        <v>-2.9901663601147321E-3</v>
      </c>
      <c r="D31" s="99">
        <f t="shared" si="0"/>
        <v>-1.2521794262165042E-2</v>
      </c>
      <c r="E31" s="99">
        <f t="shared" si="0"/>
        <v>-7.3686458778288166E-4</v>
      </c>
      <c r="F31" s="99">
        <f t="shared" si="0"/>
        <v>-1.0432537508349715E-2</v>
      </c>
      <c r="G31" s="99"/>
      <c r="H31" s="92"/>
      <c r="K31" s="94"/>
    </row>
    <row r="32" spans="2:13" ht="17.850000000000001" customHeight="1">
      <c r="B32" s="94">
        <v>2018</v>
      </c>
      <c r="C32" s="99">
        <f t="shared" si="0"/>
        <v>-2.9682153605145034E-3</v>
      </c>
      <c r="D32" s="99">
        <f t="shared" si="0"/>
        <v>-8.9887640449438644E-3</v>
      </c>
      <c r="E32" s="99">
        <f t="shared" si="0"/>
        <v>1.7954280706629078E-3</v>
      </c>
      <c r="F32" s="99">
        <f t="shared" si="0"/>
        <v>-5.4912133002646968E-3</v>
      </c>
      <c r="G32" s="99"/>
      <c r="H32" s="92"/>
    </row>
    <row r="33" spans="1:15" ht="17.850000000000001" customHeight="1">
      <c r="B33" s="94">
        <v>2019</v>
      </c>
      <c r="C33" s="99">
        <f t="shared" si="0"/>
        <v>2.2989076632304206E-2</v>
      </c>
      <c r="D33" s="99">
        <f t="shared" si="0"/>
        <v>3.2468367989852975E-2</v>
      </c>
      <c r="E33" s="99">
        <f t="shared" si="0"/>
        <v>2.6840804238133842E-2</v>
      </c>
      <c r="F33" s="99">
        <f t="shared" si="0"/>
        <v>2.6504008962134007E-2</v>
      </c>
      <c r="G33" s="99"/>
      <c r="H33" s="92"/>
    </row>
    <row r="34" spans="1:15" ht="22.7" customHeight="1">
      <c r="B34" s="96" t="s">
        <v>211</v>
      </c>
      <c r="C34" s="100">
        <f>C19/C41-1</f>
        <v>3.2500991624652364E-2</v>
      </c>
      <c r="D34" s="100">
        <f>D19/D41-1</f>
        <v>-2.3948431723451846E-2</v>
      </c>
      <c r="E34" s="100">
        <f>E19/E41-1</f>
        <v>4.0320198250554995E-2</v>
      </c>
      <c r="F34" s="100">
        <f>F19/F41-1</f>
        <v>-3.1897654488030169E-2</v>
      </c>
      <c r="G34" s="99"/>
      <c r="H34" s="92"/>
      <c r="J34" s="6"/>
    </row>
    <row r="35" spans="1:15" ht="7.5" customHeight="1"/>
    <row r="36" spans="1:15" ht="3.4" customHeight="1">
      <c r="B36" s="101"/>
      <c r="C36" s="101"/>
      <c r="D36" s="101"/>
      <c r="E36" s="101"/>
      <c r="F36" s="101"/>
    </row>
    <row r="37" spans="1:15" ht="23.85" customHeight="1">
      <c r="B37" s="13" t="s">
        <v>165</v>
      </c>
    </row>
    <row r="38" spans="1:15" ht="23.85" customHeight="1">
      <c r="B38" s="13" t="s">
        <v>212</v>
      </c>
      <c r="K38" s="317"/>
      <c r="L38" s="317"/>
      <c r="M38" s="317"/>
      <c r="N38" s="317"/>
      <c r="O38" s="300"/>
    </row>
    <row r="39" spans="1:15" ht="35.65" customHeight="1">
      <c r="A39" s="245"/>
      <c r="B39" s="319"/>
      <c r="C39" s="319" t="s">
        <v>158</v>
      </c>
      <c r="D39" s="319"/>
      <c r="E39" s="319" t="s">
        <v>159</v>
      </c>
      <c r="F39" s="299"/>
      <c r="G39" s="429"/>
      <c r="H39" s="426"/>
      <c r="I39" s="308"/>
      <c r="K39" s="317"/>
      <c r="L39" s="317"/>
      <c r="M39" s="317"/>
      <c r="N39" s="317"/>
      <c r="O39" s="300"/>
    </row>
    <row r="40" spans="1:15">
      <c r="A40" s="245"/>
      <c r="B40" s="319"/>
      <c r="C40" s="319" t="s">
        <v>28</v>
      </c>
      <c r="D40" s="319" t="s">
        <v>29</v>
      </c>
      <c r="E40" s="319" t="s">
        <v>28</v>
      </c>
      <c r="F40" s="299" t="s">
        <v>29</v>
      </c>
      <c r="G40" s="299"/>
      <c r="H40" s="426"/>
      <c r="I40" s="308"/>
      <c r="K40" s="317"/>
      <c r="L40" s="318"/>
      <c r="M40" s="318"/>
      <c r="N40" s="317"/>
      <c r="O40" s="315"/>
    </row>
    <row r="41" spans="1:15" ht="21.4" customHeight="1">
      <c r="A41" s="245"/>
      <c r="B41" s="319"/>
      <c r="C41" s="320">
        <v>1013.87</v>
      </c>
      <c r="D41" s="320">
        <v>1530.74</v>
      </c>
      <c r="E41" s="319">
        <v>978.11</v>
      </c>
      <c r="F41" s="316">
        <v>1419.06</v>
      </c>
      <c r="G41" s="299"/>
      <c r="H41" s="426"/>
      <c r="I41" s="308"/>
      <c r="K41" s="317"/>
      <c r="L41" s="317"/>
      <c r="M41" s="317"/>
      <c r="N41" s="317"/>
      <c r="O41" s="300"/>
    </row>
    <row r="42" spans="1:15" ht="19.7" customHeight="1">
      <c r="A42" s="245"/>
      <c r="B42" s="319"/>
      <c r="C42" s="319"/>
      <c r="D42" s="319"/>
      <c r="E42" s="319"/>
      <c r="F42" s="299"/>
      <c r="G42" s="299"/>
      <c r="H42" s="426"/>
      <c r="I42" s="308"/>
      <c r="K42" s="317"/>
      <c r="L42" s="317"/>
      <c r="M42" s="317"/>
      <c r="N42" s="317"/>
      <c r="O42" s="300"/>
    </row>
    <row r="43" spans="1:15">
      <c r="A43" s="245"/>
      <c r="B43" s="319"/>
      <c r="C43" s="319"/>
      <c r="D43" s="319"/>
      <c r="E43" s="319"/>
      <c r="F43" s="299"/>
      <c r="G43" s="299"/>
      <c r="H43" s="426"/>
      <c r="I43" s="308"/>
      <c r="K43" s="317"/>
      <c r="L43" s="317"/>
      <c r="M43" s="317"/>
      <c r="N43" s="317"/>
      <c r="O43" s="300"/>
    </row>
    <row r="44" spans="1:15">
      <c r="A44" s="245"/>
      <c r="B44" s="300"/>
      <c r="C44" s="300"/>
      <c r="D44" s="300"/>
      <c r="E44" s="300"/>
      <c r="F44" s="300"/>
      <c r="G44" s="300"/>
      <c r="H44" s="427"/>
      <c r="I44" s="428"/>
      <c r="K44" s="317"/>
      <c r="L44" s="317"/>
      <c r="M44" s="317"/>
      <c r="N44" s="317"/>
      <c r="O44" s="300"/>
    </row>
    <row r="45" spans="1:15">
      <c r="A45" s="245"/>
      <c r="B45" s="300"/>
      <c r="C45" s="300"/>
      <c r="D45" s="300"/>
      <c r="E45" s="300"/>
      <c r="F45" s="300"/>
      <c r="G45" s="300"/>
      <c r="H45" s="426"/>
      <c r="I45" s="308"/>
      <c r="K45" s="317"/>
      <c r="L45" s="317"/>
      <c r="M45" s="317"/>
      <c r="N45" s="317"/>
      <c r="O45" s="300"/>
    </row>
    <row r="46" spans="1:15">
      <c r="A46" s="245"/>
      <c r="B46" s="300"/>
      <c r="C46" s="300"/>
      <c r="D46" s="300"/>
      <c r="E46" s="300"/>
      <c r="F46" s="300"/>
      <c r="G46" s="300"/>
      <c r="H46" s="426"/>
      <c r="I46" s="307"/>
      <c r="K46" s="300"/>
      <c r="L46" s="300"/>
      <c r="M46" s="300"/>
      <c r="N46" s="300"/>
      <c r="O46" s="300"/>
    </row>
    <row r="47" spans="1:15">
      <c r="A47" s="245"/>
      <c r="B47" s="300"/>
      <c r="C47" s="300"/>
      <c r="D47" s="300"/>
      <c r="E47" s="300"/>
      <c r="F47" s="300"/>
      <c r="G47" s="300"/>
      <c r="H47" s="426"/>
      <c r="I47" s="307"/>
      <c r="K47" s="300"/>
      <c r="L47" s="300"/>
      <c r="M47" s="300"/>
      <c r="N47" s="300"/>
      <c r="O47" s="300"/>
    </row>
    <row r="48" spans="1:15">
      <c r="A48" s="245"/>
      <c r="B48" s="300"/>
      <c r="C48" s="300"/>
      <c r="D48" s="300"/>
      <c r="E48" s="300"/>
      <c r="F48" s="300"/>
      <c r="G48" s="323"/>
      <c r="H48" s="426"/>
      <c r="I48" s="307"/>
      <c r="K48" s="300"/>
      <c r="L48" s="300"/>
      <c r="M48" s="300"/>
      <c r="N48" s="300"/>
      <c r="O48" s="300"/>
    </row>
    <row r="49" spans="1:15">
      <c r="A49" s="245"/>
      <c r="B49" s="300"/>
      <c r="C49" s="300"/>
      <c r="D49" s="300"/>
      <c r="E49" s="300"/>
      <c r="F49" s="300"/>
      <c r="G49" s="300"/>
      <c r="H49" s="308"/>
      <c r="I49" s="307"/>
      <c r="K49" s="308"/>
      <c r="L49" s="300"/>
      <c r="M49" s="300"/>
      <c r="N49" s="300"/>
      <c r="O49" s="300"/>
    </row>
    <row r="50" spans="1:15">
      <c r="B50" s="308"/>
      <c r="C50" s="300"/>
      <c r="D50" s="300"/>
      <c r="E50" s="300"/>
      <c r="F50" s="300"/>
      <c r="G50" s="307"/>
      <c r="H50" s="307"/>
      <c r="I50" s="307"/>
      <c r="K50" s="308"/>
      <c r="L50" s="308"/>
      <c r="M50" s="308"/>
      <c r="N50" s="308"/>
      <c r="O50" s="308"/>
    </row>
    <row r="51" spans="1:15">
      <c r="B51" s="308"/>
      <c r="C51" s="308"/>
      <c r="D51" s="308"/>
      <c r="E51" s="308"/>
      <c r="F51" s="308"/>
      <c r="G51" s="307"/>
      <c r="H51" s="307"/>
      <c r="I51" s="307"/>
    </row>
    <row r="52" spans="1:15">
      <c r="B52" s="307"/>
      <c r="C52" s="307"/>
      <c r="D52" s="307"/>
      <c r="E52" s="307"/>
      <c r="F52" s="307"/>
      <c r="G52" s="307"/>
    </row>
    <row r="53" spans="1:15">
      <c r="B53" s="307"/>
      <c r="C53" s="307"/>
      <c r="D53" s="307"/>
      <c r="E53" s="307"/>
      <c r="F53" s="307"/>
      <c r="G53" s="307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L68" sqref="L68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213</v>
      </c>
      <c r="D5" s="104"/>
      <c r="E5" s="105"/>
      <c r="F5" s="104"/>
      <c r="G5" s="104"/>
      <c r="H5" s="104"/>
      <c r="I5" s="104"/>
      <c r="K5" s="9" t="s">
        <v>178</v>
      </c>
    </row>
    <row r="6" spans="1:234" ht="9" customHeight="1">
      <c r="A6" s="331"/>
      <c r="B6" s="332"/>
      <c r="C6" s="333"/>
      <c r="D6" s="334"/>
      <c r="E6" s="335"/>
      <c r="F6" s="334"/>
      <c r="G6" s="334"/>
      <c r="H6" s="334"/>
      <c r="I6" s="334"/>
    </row>
    <row r="7" spans="1:234" ht="18.75" customHeight="1">
      <c r="A7" s="331"/>
      <c r="B7" s="507" t="s">
        <v>167</v>
      </c>
      <c r="C7" s="509" t="s">
        <v>47</v>
      </c>
      <c r="D7" s="404" t="s">
        <v>48</v>
      </c>
      <c r="E7" s="405"/>
      <c r="F7" s="404" t="s">
        <v>49</v>
      </c>
      <c r="G7" s="404"/>
      <c r="H7" s="404" t="s">
        <v>50</v>
      </c>
      <c r="I7" s="404"/>
    </row>
    <row r="8" spans="1:234" ht="24" customHeight="1">
      <c r="A8" s="331"/>
      <c r="B8" s="508"/>
      <c r="C8" s="510"/>
      <c r="D8" s="337" t="s">
        <v>7</v>
      </c>
      <c r="E8" s="406" t="s">
        <v>51</v>
      </c>
      <c r="F8" s="337" t="s">
        <v>7</v>
      </c>
      <c r="G8" s="406" t="s">
        <v>51</v>
      </c>
      <c r="H8" s="337" t="s">
        <v>7</v>
      </c>
      <c r="I8" s="406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205830</v>
      </c>
      <c r="E10" s="119">
        <v>953.57205936938226</v>
      </c>
      <c r="F10" s="118">
        <v>930335</v>
      </c>
      <c r="G10" s="119">
        <v>1124.4811601842346</v>
      </c>
      <c r="H10" s="118">
        <v>392815</v>
      </c>
      <c r="I10" s="119">
        <v>717.81746865572768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9892</v>
      </c>
      <c r="E11" s="125">
        <v>941.96369591589155</v>
      </c>
      <c r="F11" s="124">
        <v>65779</v>
      </c>
      <c r="G11" s="125">
        <v>1010.4675549947551</v>
      </c>
      <c r="H11" s="124">
        <v>28595</v>
      </c>
      <c r="I11" s="125">
        <v>650.57164434341678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37103</v>
      </c>
      <c r="E12" s="125">
        <v>1036.8889666603777</v>
      </c>
      <c r="F12" s="124">
        <v>119197</v>
      </c>
      <c r="G12" s="125">
        <v>1281.430212840927</v>
      </c>
      <c r="H12" s="124">
        <v>56537</v>
      </c>
      <c r="I12" s="125">
        <v>802.54411553495936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15398</v>
      </c>
      <c r="E13" s="125">
        <v>889.12796142356137</v>
      </c>
      <c r="F13" s="124">
        <v>107736</v>
      </c>
      <c r="G13" s="125">
        <v>1028.7825561557881</v>
      </c>
      <c r="H13" s="124">
        <v>43339</v>
      </c>
      <c r="I13" s="125">
        <v>664.09604997807992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21887</v>
      </c>
      <c r="E14" s="125">
        <v>951.74121167816509</v>
      </c>
      <c r="F14" s="124">
        <v>114715</v>
      </c>
      <c r="G14" s="125">
        <v>1058.5112804777054</v>
      </c>
      <c r="H14" s="124">
        <v>45408</v>
      </c>
      <c r="I14" s="125">
        <v>653.97369560429888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11704</v>
      </c>
      <c r="E15" s="125">
        <v>898.69463174982923</v>
      </c>
      <c r="F15" s="124">
        <v>58261</v>
      </c>
      <c r="G15" s="125">
        <v>1154.8041140728792</v>
      </c>
      <c r="H15" s="124">
        <v>25042</v>
      </c>
      <c r="I15" s="125">
        <v>736.93501197987393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21284</v>
      </c>
      <c r="E16" s="125">
        <v>882.32410402180039</v>
      </c>
      <c r="F16" s="124">
        <v>80264</v>
      </c>
      <c r="G16" s="125">
        <v>1022.0084078789993</v>
      </c>
      <c r="H16" s="124">
        <v>36597</v>
      </c>
      <c r="I16" s="125">
        <v>689.08206847555789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30379</v>
      </c>
      <c r="E17" s="125">
        <v>1008.9564271371671</v>
      </c>
      <c r="F17" s="124">
        <v>165369</v>
      </c>
      <c r="G17" s="125">
        <v>1137.5515883871824</v>
      </c>
      <c r="H17" s="124">
        <v>66072</v>
      </c>
      <c r="I17" s="125">
        <v>717.21079852282378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58183</v>
      </c>
      <c r="E18" s="125">
        <v>928.34321055978558</v>
      </c>
      <c r="F18" s="124">
        <v>219014</v>
      </c>
      <c r="G18" s="125">
        <v>1174.5535208251526</v>
      </c>
      <c r="H18" s="124">
        <v>91225</v>
      </c>
      <c r="I18" s="125">
        <v>750.4064119484791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22095</v>
      </c>
      <c r="E20" s="119">
        <v>1098.4110450328126</v>
      </c>
      <c r="F20" s="118">
        <v>200507</v>
      </c>
      <c r="G20" s="119">
        <v>1306.2238927319245</v>
      </c>
      <c r="H20" s="118">
        <v>73933</v>
      </c>
      <c r="I20" s="119">
        <v>814.0750419974845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5244</v>
      </c>
      <c r="E21" s="125">
        <v>994.61007055682671</v>
      </c>
      <c r="F21" s="124">
        <v>33617</v>
      </c>
      <c r="G21" s="125">
        <v>1183.7373995299995</v>
      </c>
      <c r="H21" s="124">
        <v>13135</v>
      </c>
      <c r="I21" s="125">
        <v>756.97704225352106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3311</v>
      </c>
      <c r="E22" s="125">
        <v>998.72485351857449</v>
      </c>
      <c r="F22" s="124">
        <v>23032</v>
      </c>
      <c r="G22" s="125">
        <v>1194.4136314692601</v>
      </c>
      <c r="H22" s="124">
        <v>8449</v>
      </c>
      <c r="I22" s="125">
        <v>738.22022606225585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13540</v>
      </c>
      <c r="E23" s="125">
        <v>1162.9895745937963</v>
      </c>
      <c r="F23" s="124">
        <v>143858</v>
      </c>
      <c r="G23" s="125">
        <v>1352.7478425947809</v>
      </c>
      <c r="H23" s="124">
        <v>52349</v>
      </c>
      <c r="I23" s="125">
        <v>840.6444046686662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27385</v>
      </c>
      <c r="E25" s="119">
        <v>1181.8241986488954</v>
      </c>
      <c r="F25" s="118">
        <v>183167</v>
      </c>
      <c r="G25" s="119">
        <v>1494.6729091484824</v>
      </c>
      <c r="H25" s="118">
        <v>79681</v>
      </c>
      <c r="I25" s="119">
        <v>883.90878151629613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184</v>
      </c>
      <c r="D27" s="118">
        <v>17837</v>
      </c>
      <c r="E27" s="119">
        <v>963.77637887537139</v>
      </c>
      <c r="F27" s="118">
        <v>131549</v>
      </c>
      <c r="G27" s="119">
        <v>1150.2743681821985</v>
      </c>
      <c r="H27" s="118">
        <v>44945</v>
      </c>
      <c r="I27" s="119">
        <v>697.27544754700193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48740</v>
      </c>
      <c r="E29" s="119">
        <v>977.77203549446017</v>
      </c>
      <c r="F29" s="118">
        <v>194508</v>
      </c>
      <c r="G29" s="119">
        <v>1154.2363240072384</v>
      </c>
      <c r="H29" s="118">
        <v>82014</v>
      </c>
      <c r="I29" s="119">
        <v>731.76272307167073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26937</v>
      </c>
      <c r="E30" s="125">
        <v>1020.5031098489067</v>
      </c>
      <c r="F30" s="124">
        <v>101027</v>
      </c>
      <c r="G30" s="125">
        <v>1169.2714081384183</v>
      </c>
      <c r="H30" s="124">
        <v>42178</v>
      </c>
      <c r="I30" s="125">
        <v>737.7584985063304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21803</v>
      </c>
      <c r="E31" s="125">
        <v>924.97898179149672</v>
      </c>
      <c r="F31" s="124">
        <v>93481</v>
      </c>
      <c r="G31" s="125">
        <v>1137.9875735176133</v>
      </c>
      <c r="H31" s="124">
        <v>39836</v>
      </c>
      <c r="I31" s="125">
        <v>725.41444974395017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13063</v>
      </c>
      <c r="E33" s="119">
        <v>1081.0511498124474</v>
      </c>
      <c r="F33" s="118">
        <v>89387</v>
      </c>
      <c r="G33" s="119">
        <v>1325.7309588642643</v>
      </c>
      <c r="H33" s="118">
        <v>35426</v>
      </c>
      <c r="I33" s="119">
        <v>811.92793372099584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46317</v>
      </c>
      <c r="E35" s="119">
        <v>1031.9423235529066</v>
      </c>
      <c r="F35" s="118">
        <v>395425</v>
      </c>
      <c r="G35" s="119">
        <v>1235.630830170069</v>
      </c>
      <c r="H35" s="118">
        <v>152146</v>
      </c>
      <c r="I35" s="119">
        <v>767.35240236351945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3000</v>
      </c>
      <c r="E36" s="125">
        <v>898.38905</v>
      </c>
      <c r="F36" s="124">
        <v>24347</v>
      </c>
      <c r="G36" s="125">
        <v>1068.7484688051918</v>
      </c>
      <c r="H36" s="124">
        <v>9994</v>
      </c>
      <c r="I36" s="125">
        <v>714.79326896137684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4756</v>
      </c>
      <c r="E37" s="125">
        <v>1148.8127649285113</v>
      </c>
      <c r="F37" s="124">
        <v>62474</v>
      </c>
      <c r="G37" s="125">
        <v>1315.2402194512918</v>
      </c>
      <c r="H37" s="124">
        <v>20926</v>
      </c>
      <c r="I37" s="125">
        <v>787.85924878142032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13652</v>
      </c>
      <c r="E38" s="125">
        <v>1096.1340799882801</v>
      </c>
      <c r="F38" s="124">
        <v>86526</v>
      </c>
      <c r="G38" s="125">
        <v>1233.8879329912393</v>
      </c>
      <c r="H38" s="124">
        <v>35169</v>
      </c>
      <c r="I38" s="125">
        <v>748.84467002189422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3947</v>
      </c>
      <c r="E39" s="125">
        <v>1003.1909475551051</v>
      </c>
      <c r="F39" s="124">
        <v>26610</v>
      </c>
      <c r="G39" s="125">
        <v>1276.9232525366403</v>
      </c>
      <c r="H39" s="124">
        <v>10488</v>
      </c>
      <c r="I39" s="125">
        <v>795.7386012585813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5349</v>
      </c>
      <c r="E40" s="125">
        <v>976.80375584221338</v>
      </c>
      <c r="F40" s="124">
        <v>52133</v>
      </c>
      <c r="G40" s="125">
        <v>1142.0487437899221</v>
      </c>
      <c r="H40" s="124">
        <v>20447</v>
      </c>
      <c r="I40" s="125">
        <v>734.46840416687041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2370</v>
      </c>
      <c r="E41" s="125">
        <v>950.54645569620254</v>
      </c>
      <c r="F41" s="124">
        <v>21837</v>
      </c>
      <c r="G41" s="125">
        <v>1178.2951641709028</v>
      </c>
      <c r="H41" s="124">
        <v>8642</v>
      </c>
      <c r="I41" s="125">
        <v>741.41980212913677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1198</v>
      </c>
      <c r="E42" s="125">
        <v>1010.4548664440734</v>
      </c>
      <c r="F42" s="124">
        <v>15130</v>
      </c>
      <c r="G42" s="125">
        <v>1161.6436721744878</v>
      </c>
      <c r="H42" s="124">
        <v>5289</v>
      </c>
      <c r="I42" s="125">
        <v>717.64998109283431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9722</v>
      </c>
      <c r="E43" s="125">
        <v>1012.5267105533841</v>
      </c>
      <c r="F43" s="124">
        <v>75586</v>
      </c>
      <c r="G43" s="125">
        <v>1390.4320092345145</v>
      </c>
      <c r="H43" s="124">
        <v>28189</v>
      </c>
      <c r="I43" s="125">
        <v>858.67015183227511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2323</v>
      </c>
      <c r="E44" s="125">
        <v>939.09031855359456</v>
      </c>
      <c r="F44" s="124">
        <v>30782</v>
      </c>
      <c r="G44" s="125">
        <v>1030.6720898577091</v>
      </c>
      <c r="H44" s="124">
        <v>13002</v>
      </c>
      <c r="I44" s="125">
        <v>693.09785725273025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44321</v>
      </c>
      <c r="E46" s="119">
        <v>950.45884343764817</v>
      </c>
      <c r="F46" s="118">
        <v>222497</v>
      </c>
      <c r="G46" s="119">
        <v>1156.940701807215</v>
      </c>
      <c r="H46" s="118">
        <v>96010</v>
      </c>
      <c r="I46" s="119">
        <v>764.21571617539848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7038</v>
      </c>
      <c r="E47" s="125">
        <v>953.96934640522875</v>
      </c>
      <c r="F47" s="124">
        <v>43888</v>
      </c>
      <c r="G47" s="125">
        <v>1106.4295764218009</v>
      </c>
      <c r="H47" s="124">
        <v>18719</v>
      </c>
      <c r="I47" s="125">
        <v>737.49330306106094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14738</v>
      </c>
      <c r="E48" s="125">
        <v>937.17307979373049</v>
      </c>
      <c r="F48" s="124">
        <v>53597</v>
      </c>
      <c r="G48" s="125">
        <v>1184.0989046028697</v>
      </c>
      <c r="H48" s="124">
        <v>26927</v>
      </c>
      <c r="I48" s="125">
        <v>790.17162810561899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6239</v>
      </c>
      <c r="E49" s="125">
        <v>892.12167655072938</v>
      </c>
      <c r="F49" s="124">
        <v>25227</v>
      </c>
      <c r="G49" s="125">
        <v>1046.5428782653505</v>
      </c>
      <c r="H49" s="124">
        <v>11159</v>
      </c>
      <c r="I49" s="125">
        <v>725.8878797383278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5636</v>
      </c>
      <c r="E50" s="125">
        <v>1052.7920067423704</v>
      </c>
      <c r="F50" s="124">
        <v>26253</v>
      </c>
      <c r="G50" s="125">
        <v>1327.7932800060946</v>
      </c>
      <c r="H50" s="124">
        <v>9454</v>
      </c>
      <c r="I50" s="125">
        <v>823.40818912629595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10670</v>
      </c>
      <c r="E51" s="125">
        <v>946.55205248359891</v>
      </c>
      <c r="F51" s="124">
        <v>73532</v>
      </c>
      <c r="G51" s="125">
        <v>1144.1686737746832</v>
      </c>
      <c r="H51" s="124">
        <v>29751</v>
      </c>
      <c r="I51" s="125">
        <v>753.103373668112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159964</v>
      </c>
      <c r="E53" s="119">
        <v>1133.8859485884329</v>
      </c>
      <c r="F53" s="118">
        <v>1149860</v>
      </c>
      <c r="G53" s="119">
        <v>1269.8762160697825</v>
      </c>
      <c r="H53" s="118">
        <v>391088</v>
      </c>
      <c r="I53" s="119">
        <v>785.67234425500112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120223</v>
      </c>
      <c r="E54" s="125">
        <v>1169.991191036657</v>
      </c>
      <c r="F54" s="124">
        <v>866905</v>
      </c>
      <c r="G54" s="125">
        <v>1308.2752455344012</v>
      </c>
      <c r="H54" s="124">
        <v>290564</v>
      </c>
      <c r="I54" s="125">
        <v>813.67235555677917</v>
      </c>
    </row>
    <row r="55" spans="1:234" s="126" customFormat="1" ht="18" customHeight="1">
      <c r="A55" s="289"/>
      <c r="B55" s="108">
        <v>17</v>
      </c>
      <c r="C55" s="123" t="s">
        <v>185</v>
      </c>
      <c r="D55" s="124">
        <v>12570</v>
      </c>
      <c r="E55" s="125">
        <v>1000.1879522673031</v>
      </c>
      <c r="F55" s="124">
        <v>108343</v>
      </c>
      <c r="G55" s="125">
        <v>1136.4048649197457</v>
      </c>
      <c r="H55" s="124">
        <v>36163</v>
      </c>
      <c r="I55" s="125">
        <v>688.45785554295821</v>
      </c>
    </row>
    <row r="56" spans="1:234" s="126" customFormat="1" ht="18" customHeight="1">
      <c r="A56" s="289"/>
      <c r="B56" s="108">
        <v>25</v>
      </c>
      <c r="C56" s="123" t="s">
        <v>191</v>
      </c>
      <c r="D56" s="124">
        <v>10370</v>
      </c>
      <c r="E56" s="125">
        <v>1008.5112680810029</v>
      </c>
      <c r="F56" s="124">
        <v>62523</v>
      </c>
      <c r="G56" s="125">
        <v>1097.7258607232538</v>
      </c>
      <c r="H56" s="124">
        <v>24355</v>
      </c>
      <c r="I56" s="125">
        <v>672.54421556148634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16801</v>
      </c>
      <c r="E57" s="125">
        <v>1052.9406886494851</v>
      </c>
      <c r="F57" s="124">
        <v>112089</v>
      </c>
      <c r="G57" s="125">
        <v>1197.9309995628473</v>
      </c>
      <c r="H57" s="124">
        <v>40006</v>
      </c>
      <c r="I57" s="125">
        <v>739.05453307003938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96081</v>
      </c>
      <c r="E59" s="119">
        <v>983.17148125019548</v>
      </c>
      <c r="F59" s="118">
        <v>636076</v>
      </c>
      <c r="G59" s="119">
        <v>1140.3101560033708</v>
      </c>
      <c r="H59" s="118">
        <v>243496</v>
      </c>
      <c r="I59" s="119">
        <v>726.82921982291305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23358</v>
      </c>
      <c r="E60" s="125">
        <v>931.93853454919099</v>
      </c>
      <c r="F60" s="124">
        <v>210527</v>
      </c>
      <c r="G60" s="125">
        <v>1061.8251836106535</v>
      </c>
      <c r="H60" s="124">
        <v>80405</v>
      </c>
      <c r="I60" s="125">
        <v>703.31307878863242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13435</v>
      </c>
      <c r="E61" s="125">
        <v>997.06051432824722</v>
      </c>
      <c r="F61" s="124">
        <v>86303</v>
      </c>
      <c r="G61" s="125">
        <v>1087.5425351378283</v>
      </c>
      <c r="H61" s="124">
        <v>30215</v>
      </c>
      <c r="I61" s="125">
        <v>697.93110342545094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59288</v>
      </c>
      <c r="E62" s="125">
        <v>1000.2086558831468</v>
      </c>
      <c r="F62" s="124">
        <v>339246</v>
      </c>
      <c r="G62" s="125">
        <v>1202.4397309032383</v>
      </c>
      <c r="H62" s="124">
        <v>132876</v>
      </c>
      <c r="I62" s="125">
        <v>747.63035702459445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27405</v>
      </c>
      <c r="E64" s="119">
        <v>876.52760372194848</v>
      </c>
      <c r="F64" s="118">
        <v>132903</v>
      </c>
      <c r="G64" s="119">
        <v>1036.0401279880814</v>
      </c>
      <c r="H64" s="118">
        <v>60277</v>
      </c>
      <c r="I64" s="119">
        <v>708.60590059226593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17108</v>
      </c>
      <c r="E65" s="125">
        <v>869.15433949029705</v>
      </c>
      <c r="F65" s="124">
        <v>75366</v>
      </c>
      <c r="G65" s="125">
        <v>1051.1626543799591</v>
      </c>
      <c r="H65" s="124">
        <v>35947</v>
      </c>
      <c r="I65" s="125">
        <v>725.84087684646852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10297</v>
      </c>
      <c r="E66" s="125">
        <v>888.77794891716042</v>
      </c>
      <c r="F66" s="124">
        <v>57537</v>
      </c>
      <c r="G66" s="125">
        <v>1016.2315817647774</v>
      </c>
      <c r="H66" s="124">
        <v>24330</v>
      </c>
      <c r="I66" s="125">
        <v>683.14163049732838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70698</v>
      </c>
      <c r="E68" s="119">
        <v>938.78282921723394</v>
      </c>
      <c r="F68" s="118">
        <v>482957</v>
      </c>
      <c r="G68" s="119">
        <v>1053.7061263632163</v>
      </c>
      <c r="H68" s="118">
        <v>185508</v>
      </c>
      <c r="I68" s="119">
        <v>653.44348319209962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186</v>
      </c>
      <c r="D69" s="124">
        <v>25964</v>
      </c>
      <c r="E69" s="125">
        <v>942.62967146818664</v>
      </c>
      <c r="F69" s="124">
        <v>189697</v>
      </c>
      <c r="G69" s="125">
        <v>1112.5056433681079</v>
      </c>
      <c r="H69" s="124">
        <v>74459</v>
      </c>
      <c r="I69" s="125">
        <v>693.17761506332351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10768</v>
      </c>
      <c r="E70" s="125">
        <v>921.94147752600293</v>
      </c>
      <c r="F70" s="124">
        <v>72255</v>
      </c>
      <c r="G70" s="125">
        <v>937.20349609023594</v>
      </c>
      <c r="H70" s="124">
        <v>27849</v>
      </c>
      <c r="I70" s="125">
        <v>563.9006097166864</v>
      </c>
    </row>
    <row r="71" spans="1:234" s="126" customFormat="1" ht="18" customHeight="1">
      <c r="A71" s="289"/>
      <c r="B71" s="108">
        <v>32</v>
      </c>
      <c r="C71" s="123" t="s">
        <v>187</v>
      </c>
      <c r="D71" s="124">
        <v>11000</v>
      </c>
      <c r="E71" s="125">
        <v>959.94465727272734</v>
      </c>
      <c r="F71" s="124">
        <v>67064</v>
      </c>
      <c r="G71" s="125">
        <v>881.02272038649642</v>
      </c>
      <c r="H71" s="124">
        <v>24867</v>
      </c>
      <c r="I71" s="125">
        <v>570.02436079945301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22966</v>
      </c>
      <c r="E72" s="125">
        <v>932.19431376817897</v>
      </c>
      <c r="F72" s="124">
        <v>153941</v>
      </c>
      <c r="G72" s="125">
        <v>1111.1609013193367</v>
      </c>
      <c r="H72" s="124">
        <v>58333</v>
      </c>
      <c r="I72" s="125">
        <v>681.03505357173469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83640</v>
      </c>
      <c r="E74" s="119">
        <v>1121.2984605451938</v>
      </c>
      <c r="F74" s="118">
        <v>803204</v>
      </c>
      <c r="G74" s="119">
        <v>1449.6759062828373</v>
      </c>
      <c r="H74" s="118">
        <v>271902</v>
      </c>
      <c r="I74" s="119">
        <v>886.7464544578562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30442</v>
      </c>
      <c r="E76" s="119">
        <v>935.81729518428494</v>
      </c>
      <c r="F76" s="118">
        <v>148082</v>
      </c>
      <c r="G76" s="119">
        <v>1111.8687440742287</v>
      </c>
      <c r="H76" s="118">
        <v>61967</v>
      </c>
      <c r="I76" s="119">
        <v>709.89330417803023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10537</v>
      </c>
      <c r="E78" s="119">
        <v>1216.9875695169405</v>
      </c>
      <c r="F78" s="118">
        <v>95623</v>
      </c>
      <c r="G78" s="119">
        <v>1405.4333227361619</v>
      </c>
      <c r="H78" s="118">
        <v>29825</v>
      </c>
      <c r="I78" s="119">
        <v>852.8476975691533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41147</v>
      </c>
      <c r="E80" s="119">
        <v>1327.6198765402098</v>
      </c>
      <c r="F80" s="118">
        <v>373826</v>
      </c>
      <c r="G80" s="119">
        <v>1527.8844869805739</v>
      </c>
      <c r="H80" s="118">
        <v>135069</v>
      </c>
      <c r="I80" s="119">
        <v>941.9238249339229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188</v>
      </c>
      <c r="D81" s="124">
        <v>6391</v>
      </c>
      <c r="E81" s="125">
        <v>1317.6192051322171</v>
      </c>
      <c r="F81" s="124">
        <v>54226</v>
      </c>
      <c r="G81" s="125">
        <v>1542.4597993582413</v>
      </c>
      <c r="H81" s="124">
        <v>17119</v>
      </c>
      <c r="I81" s="125">
        <v>929.40892575500914</v>
      </c>
    </row>
    <row r="82" spans="1:234" s="126" customFormat="1" ht="18" customHeight="1">
      <c r="A82" s="289"/>
      <c r="B82" s="108">
        <v>20</v>
      </c>
      <c r="C82" s="123" t="s">
        <v>189</v>
      </c>
      <c r="D82" s="124">
        <v>12765</v>
      </c>
      <c r="E82" s="125">
        <v>1354.5438229533884</v>
      </c>
      <c r="F82" s="124">
        <v>130544</v>
      </c>
      <c r="G82" s="125">
        <v>1476.7264038178696</v>
      </c>
      <c r="H82" s="124">
        <v>43762</v>
      </c>
      <c r="I82" s="125">
        <v>918.47427517023914</v>
      </c>
    </row>
    <row r="83" spans="1:234" s="126" customFormat="1" ht="18" customHeight="1">
      <c r="A83" s="289"/>
      <c r="B83" s="108">
        <v>48</v>
      </c>
      <c r="C83" s="123" t="s">
        <v>190</v>
      </c>
      <c r="D83" s="124">
        <v>21991</v>
      </c>
      <c r="E83" s="125">
        <v>1314.8978591241871</v>
      </c>
      <c r="F83" s="124">
        <v>189056</v>
      </c>
      <c r="G83" s="125">
        <v>1559.0288035820074</v>
      </c>
      <c r="H83" s="124">
        <v>74188</v>
      </c>
      <c r="I83" s="125">
        <v>958.64407289588621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4574</v>
      </c>
      <c r="E85" s="119">
        <v>1059.1382400524706</v>
      </c>
      <c r="F85" s="118">
        <v>48731</v>
      </c>
      <c r="G85" s="119">
        <v>1193.8510268617513</v>
      </c>
      <c r="H85" s="118">
        <v>16028</v>
      </c>
      <c r="I85" s="119">
        <v>762.40612116296484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982</v>
      </c>
      <c r="E87" s="125">
        <v>1191.9748676171077</v>
      </c>
      <c r="F87" s="124">
        <v>4405</v>
      </c>
      <c r="G87" s="125">
        <v>1360.9459818388198</v>
      </c>
      <c r="H87" s="124">
        <v>2685</v>
      </c>
      <c r="I87" s="125">
        <v>831.08658100558648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1264</v>
      </c>
      <c r="E88" s="128">
        <v>1139.0412658227847</v>
      </c>
      <c r="F88" s="127">
        <v>3909</v>
      </c>
      <c r="G88" s="128">
        <v>1309.4082911230494</v>
      </c>
      <c r="H88" s="127">
        <v>2265</v>
      </c>
      <c r="I88" s="128">
        <v>783.01403532008828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407"/>
      <c r="B90" s="417"/>
      <c r="C90" s="414" t="s">
        <v>45</v>
      </c>
      <c r="D90" s="415">
        <v>952322</v>
      </c>
      <c r="E90" s="416">
        <v>1034.5387734085748</v>
      </c>
      <c r="F90" s="415">
        <v>6226951</v>
      </c>
      <c r="G90" s="416">
        <v>1245.8970990778607</v>
      </c>
      <c r="H90" s="415">
        <v>2357080</v>
      </c>
      <c r="I90" s="416">
        <v>774.25833880903474</v>
      </c>
      <c r="J90" s="407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31"/>
      <c r="B91" s="332"/>
      <c r="C91" s="340"/>
      <c r="D91" s="340"/>
      <c r="E91" s="340"/>
      <c r="F91" s="340"/>
      <c r="G91" s="340"/>
      <c r="H91" s="340"/>
      <c r="I91" s="340"/>
      <c r="J91" s="340"/>
    </row>
    <row r="92" spans="1:234" ht="18" customHeight="1">
      <c r="A92" s="331"/>
      <c r="B92" s="409"/>
      <c r="C92" s="340"/>
      <c r="D92" s="341"/>
      <c r="E92" s="410"/>
      <c r="F92" s="341"/>
      <c r="G92" s="410"/>
      <c r="H92" s="341"/>
      <c r="I92" s="410"/>
      <c r="J92" s="340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J100" sqref="J100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Enero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178</v>
      </c>
    </row>
    <row r="6" spans="1:234" ht="9" customHeight="1">
      <c r="A6" s="331"/>
      <c r="B6" s="332"/>
      <c r="C6" s="333"/>
      <c r="D6" s="334"/>
      <c r="E6" s="335"/>
      <c r="F6" s="334"/>
      <c r="G6" s="334"/>
      <c r="H6" s="334"/>
      <c r="I6" s="334"/>
    </row>
    <row r="7" spans="1:234" ht="18.75" customHeight="1">
      <c r="A7" s="331"/>
      <c r="B7" s="507" t="s">
        <v>167</v>
      </c>
      <c r="C7" s="509" t="s">
        <v>47</v>
      </c>
      <c r="D7" s="404" t="s">
        <v>107</v>
      </c>
      <c r="E7" s="405"/>
      <c r="F7" s="404" t="s">
        <v>108</v>
      </c>
      <c r="G7" s="404"/>
      <c r="H7" s="404" t="s">
        <v>45</v>
      </c>
      <c r="I7" s="404"/>
      <c r="J7" s="140"/>
      <c r="M7" s="141"/>
    </row>
    <row r="8" spans="1:234" ht="24" customHeight="1">
      <c r="A8" s="331"/>
      <c r="B8" s="508"/>
      <c r="C8" s="510"/>
      <c r="D8" s="337" t="s">
        <v>7</v>
      </c>
      <c r="E8" s="406" t="s">
        <v>51</v>
      </c>
      <c r="F8" s="337" t="s">
        <v>7</v>
      </c>
      <c r="G8" s="406" t="s">
        <v>51</v>
      </c>
      <c r="H8" s="337" t="s">
        <v>7</v>
      </c>
      <c r="I8" s="406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69757</v>
      </c>
      <c r="E10" s="119">
        <v>412.51708602720879</v>
      </c>
      <c r="F10" s="118">
        <v>11528</v>
      </c>
      <c r="G10" s="119">
        <v>599.65886884108227</v>
      </c>
      <c r="H10" s="118">
        <v>1610265</v>
      </c>
      <c r="I10" s="119">
        <v>968.83196734698959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5394</v>
      </c>
      <c r="E11" s="125">
        <v>369.38812569521701</v>
      </c>
      <c r="F11" s="124">
        <v>492</v>
      </c>
      <c r="G11" s="125">
        <v>581.50823170731712</v>
      </c>
      <c r="H11" s="124">
        <v>110152</v>
      </c>
      <c r="I11" s="125">
        <v>877.57941707821931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10504</v>
      </c>
      <c r="E12" s="125">
        <v>442.82564070830165</v>
      </c>
      <c r="F12" s="124">
        <v>2593</v>
      </c>
      <c r="G12" s="125">
        <v>617.60600077130755</v>
      </c>
      <c r="H12" s="124">
        <v>225934</v>
      </c>
      <c r="I12" s="125">
        <v>1074.8300740924342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7078</v>
      </c>
      <c r="E13" s="125">
        <v>412.04897146086461</v>
      </c>
      <c r="F13" s="124">
        <v>1309</v>
      </c>
      <c r="G13" s="125">
        <v>581.76113063407183</v>
      </c>
      <c r="H13" s="124">
        <v>174860</v>
      </c>
      <c r="I13" s="125">
        <v>897.78666630447231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7875</v>
      </c>
      <c r="E14" s="125">
        <v>397.79085079365075</v>
      </c>
      <c r="F14" s="124">
        <v>1399</v>
      </c>
      <c r="G14" s="125">
        <v>583.26446747676914</v>
      </c>
      <c r="H14" s="124">
        <v>191284</v>
      </c>
      <c r="I14" s="125">
        <v>919.58610730641271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4341</v>
      </c>
      <c r="E15" s="125">
        <v>413.93529831835968</v>
      </c>
      <c r="F15" s="124">
        <v>713</v>
      </c>
      <c r="G15" s="125">
        <v>629.76995792426362</v>
      </c>
      <c r="H15" s="124">
        <v>100061</v>
      </c>
      <c r="I15" s="125">
        <v>984.38562616803767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5700</v>
      </c>
      <c r="E16" s="125">
        <v>398.66237017543864</v>
      </c>
      <c r="F16" s="124">
        <v>778</v>
      </c>
      <c r="G16" s="125">
        <v>550.18920308483291</v>
      </c>
      <c r="H16" s="124">
        <v>144623</v>
      </c>
      <c r="I16" s="125">
        <v>890.09789763730544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12783</v>
      </c>
      <c r="E17" s="125">
        <v>404.12544238441683</v>
      </c>
      <c r="F17" s="124">
        <v>1579</v>
      </c>
      <c r="G17" s="125">
        <v>598.49257124762505</v>
      </c>
      <c r="H17" s="124">
        <v>276182</v>
      </c>
      <c r="I17" s="125">
        <v>985.81863807199636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16082</v>
      </c>
      <c r="E18" s="125">
        <v>425.80180014923508</v>
      </c>
      <c r="F18" s="124">
        <v>2665</v>
      </c>
      <c r="G18" s="125">
        <v>610.02167729831149</v>
      </c>
      <c r="H18" s="124">
        <v>387169</v>
      </c>
      <c r="I18" s="125">
        <v>1002.628658492803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9478</v>
      </c>
      <c r="E20" s="119">
        <v>450.73724519940902</v>
      </c>
      <c r="F20" s="118">
        <v>852</v>
      </c>
      <c r="G20" s="119">
        <v>671.61153755868543</v>
      </c>
      <c r="H20" s="118">
        <v>306865</v>
      </c>
      <c r="I20" s="119">
        <v>1144.5024255617288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1676</v>
      </c>
      <c r="E21" s="125">
        <v>428.5115095465394</v>
      </c>
      <c r="F21" s="124">
        <v>95</v>
      </c>
      <c r="G21" s="125">
        <v>613.29231578947361</v>
      </c>
      <c r="H21" s="124">
        <v>53767</v>
      </c>
      <c r="I21" s="125">
        <v>1036.486634552793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1043</v>
      </c>
      <c r="E22" s="125">
        <v>437.92754554170659</v>
      </c>
      <c r="F22" s="124">
        <v>101</v>
      </c>
      <c r="G22" s="125">
        <v>639.2623762376237</v>
      </c>
      <c r="H22" s="124">
        <v>35936</v>
      </c>
      <c r="I22" s="125">
        <v>1045.6105122996437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6759</v>
      </c>
      <c r="E23" s="125">
        <v>458.22516496523156</v>
      </c>
      <c r="F23" s="124">
        <v>656</v>
      </c>
      <c r="G23" s="125">
        <v>685.03774390243916</v>
      </c>
      <c r="H23" s="124">
        <v>217162</v>
      </c>
      <c r="I23" s="125">
        <v>1187.6106343190795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8797</v>
      </c>
      <c r="E25" s="119">
        <v>529.53487211549395</v>
      </c>
      <c r="F25" s="118">
        <v>1823</v>
      </c>
      <c r="G25" s="119">
        <v>857.5817443773999</v>
      </c>
      <c r="H25" s="118">
        <v>300853</v>
      </c>
      <c r="I25" s="119">
        <v>1272.3537203883634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184</v>
      </c>
      <c r="D27" s="118">
        <v>6242</v>
      </c>
      <c r="E27" s="119">
        <v>378.86802306952893</v>
      </c>
      <c r="F27" s="118">
        <v>119</v>
      </c>
      <c r="G27" s="119">
        <v>636.40117647058833</v>
      </c>
      <c r="H27" s="118">
        <v>200692</v>
      </c>
      <c r="I27" s="119">
        <v>1007.95244982361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16717</v>
      </c>
      <c r="E29" s="119">
        <v>410.28048513489279</v>
      </c>
      <c r="F29" s="118">
        <v>2340</v>
      </c>
      <c r="G29" s="119">
        <v>616.41795299145303</v>
      </c>
      <c r="H29" s="118">
        <v>344319</v>
      </c>
      <c r="I29" s="119">
        <v>988.85240945170028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9369</v>
      </c>
      <c r="E30" s="125">
        <v>412.63275482975774</v>
      </c>
      <c r="F30" s="124">
        <v>1526</v>
      </c>
      <c r="G30" s="125">
        <v>603.47423328964612</v>
      </c>
      <c r="H30" s="124">
        <v>181037</v>
      </c>
      <c r="I30" s="125">
        <v>1002.6752030247957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7348</v>
      </c>
      <c r="E31" s="125">
        <v>407.28124523679918</v>
      </c>
      <c r="F31" s="124">
        <v>814</v>
      </c>
      <c r="G31" s="125">
        <v>640.68345208845199</v>
      </c>
      <c r="H31" s="124">
        <v>163282</v>
      </c>
      <c r="I31" s="125">
        <v>973.52654940532375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4535</v>
      </c>
      <c r="E33" s="119">
        <v>476.11677618522606</v>
      </c>
      <c r="F33" s="118">
        <v>1320</v>
      </c>
      <c r="G33" s="119">
        <v>689.90378030303032</v>
      </c>
      <c r="H33" s="118">
        <v>143731</v>
      </c>
      <c r="I33" s="119">
        <v>1144.2076235467646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19382</v>
      </c>
      <c r="E35" s="119">
        <v>471.12146269734859</v>
      </c>
      <c r="F35" s="118">
        <v>3868</v>
      </c>
      <c r="G35" s="119">
        <v>644.51782316442643</v>
      </c>
      <c r="H35" s="118">
        <v>617138</v>
      </c>
      <c r="I35" s="119">
        <v>1077.1815434473328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1331</v>
      </c>
      <c r="E36" s="125">
        <v>463.02261457550713</v>
      </c>
      <c r="F36" s="124">
        <v>233</v>
      </c>
      <c r="G36" s="125">
        <v>572.52068669527898</v>
      </c>
      <c r="H36" s="124">
        <v>38905</v>
      </c>
      <c r="I36" s="125">
        <v>940.99242950777534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2912</v>
      </c>
      <c r="E37" s="125">
        <v>466.15279532967037</v>
      </c>
      <c r="F37" s="124">
        <v>329</v>
      </c>
      <c r="G37" s="125">
        <v>692.06537993920972</v>
      </c>
      <c r="H37" s="124">
        <v>91397</v>
      </c>
      <c r="I37" s="125">
        <v>1156.5362109259609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4157</v>
      </c>
      <c r="E38" s="125">
        <v>480.26991099350494</v>
      </c>
      <c r="F38" s="124">
        <v>1064</v>
      </c>
      <c r="G38" s="125">
        <v>706.35027255639079</v>
      </c>
      <c r="H38" s="124">
        <v>140568</v>
      </c>
      <c r="I38" s="125">
        <v>1072.8755240168455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1370</v>
      </c>
      <c r="E39" s="125">
        <v>488.41078102189783</v>
      </c>
      <c r="F39" s="124">
        <v>310</v>
      </c>
      <c r="G39" s="125">
        <v>668.66812903225809</v>
      </c>
      <c r="H39" s="124">
        <v>42725</v>
      </c>
      <c r="I39" s="125">
        <v>1103.8183442949089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2601</v>
      </c>
      <c r="E40" s="125">
        <v>476.52445982314498</v>
      </c>
      <c r="F40" s="124">
        <v>642</v>
      </c>
      <c r="G40" s="125">
        <v>591.43126168224296</v>
      </c>
      <c r="H40" s="124">
        <v>81172</v>
      </c>
      <c r="I40" s="125">
        <v>1002.8108818311747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1145</v>
      </c>
      <c r="E41" s="125">
        <v>442.94389519650662</v>
      </c>
      <c r="F41" s="124">
        <v>134</v>
      </c>
      <c r="G41" s="125">
        <v>600.61619402985082</v>
      </c>
      <c r="H41" s="124">
        <v>34128</v>
      </c>
      <c r="I41" s="125">
        <v>1024.9129705813409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694</v>
      </c>
      <c r="E42" s="125">
        <v>473.30348703170029</v>
      </c>
      <c r="F42" s="124">
        <v>88</v>
      </c>
      <c r="G42" s="125">
        <v>630.56420454545446</v>
      </c>
      <c r="H42" s="124">
        <v>22399</v>
      </c>
      <c r="I42" s="125">
        <v>1025.3050006696726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3553</v>
      </c>
      <c r="E43" s="125">
        <v>473.51420771179284</v>
      </c>
      <c r="F43" s="124">
        <v>658</v>
      </c>
      <c r="G43" s="125">
        <v>661.34699088145885</v>
      </c>
      <c r="H43" s="124">
        <v>117708</v>
      </c>
      <c r="I43" s="125">
        <v>1200.1188852074633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1619</v>
      </c>
      <c r="E44" s="125">
        <v>453.65773934527488</v>
      </c>
      <c r="F44" s="124">
        <v>410</v>
      </c>
      <c r="G44" s="125">
        <v>542.01680487804879</v>
      </c>
      <c r="H44" s="124">
        <v>48136</v>
      </c>
      <c r="I44" s="125">
        <v>911.5010011218219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14911</v>
      </c>
      <c r="E46" s="119">
        <v>432.38144121789281</v>
      </c>
      <c r="F46" s="118">
        <v>2579</v>
      </c>
      <c r="G46" s="119">
        <v>571.09657619232269</v>
      </c>
      <c r="H46" s="118">
        <v>380318</v>
      </c>
      <c r="I46" s="119">
        <v>1001.3556297098746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2961</v>
      </c>
      <c r="E47" s="125">
        <v>431.74862546437015</v>
      </c>
      <c r="F47" s="124">
        <v>726</v>
      </c>
      <c r="G47" s="125">
        <v>532.60692837465569</v>
      </c>
      <c r="H47" s="124">
        <v>73332</v>
      </c>
      <c r="I47" s="125">
        <v>964.69801669121227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4201</v>
      </c>
      <c r="E48" s="125">
        <v>454.19579147821952</v>
      </c>
      <c r="F48" s="124">
        <v>853</v>
      </c>
      <c r="G48" s="125">
        <v>602.06667057444326</v>
      </c>
      <c r="H48" s="124">
        <v>100316</v>
      </c>
      <c r="I48" s="125">
        <v>1006.5672142031183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1660</v>
      </c>
      <c r="E49" s="125">
        <v>437.92392771084337</v>
      </c>
      <c r="F49" s="124">
        <v>317</v>
      </c>
      <c r="G49" s="125">
        <v>566.37640378548883</v>
      </c>
      <c r="H49" s="124">
        <v>44602</v>
      </c>
      <c r="I49" s="125">
        <v>918.65302497645905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1603</v>
      </c>
      <c r="E50" s="125">
        <v>441.62461010605114</v>
      </c>
      <c r="F50" s="124">
        <v>116</v>
      </c>
      <c r="G50" s="125">
        <v>646.65293103448266</v>
      </c>
      <c r="H50" s="124">
        <v>43062</v>
      </c>
      <c r="I50" s="125">
        <v>1146.243317542149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4486</v>
      </c>
      <c r="E51" s="125">
        <v>407.01683013820769</v>
      </c>
      <c r="F51" s="124">
        <v>567</v>
      </c>
      <c r="G51" s="125">
        <v>560.9691534391535</v>
      </c>
      <c r="H51" s="124">
        <v>119006</v>
      </c>
      <c r="I51" s="125">
        <v>998.11981580760687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50179</v>
      </c>
      <c r="E53" s="119">
        <v>432.71478825803644</v>
      </c>
      <c r="F53" s="118">
        <v>1361</v>
      </c>
      <c r="G53" s="119">
        <v>693.29833945628195</v>
      </c>
      <c r="H53" s="118">
        <v>1752452</v>
      </c>
      <c r="I53" s="119">
        <v>1124.9863607448306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36975</v>
      </c>
      <c r="E54" s="125">
        <v>447.69575334685595</v>
      </c>
      <c r="F54" s="124">
        <v>1063</v>
      </c>
      <c r="G54" s="125">
        <v>706.83371589840078</v>
      </c>
      <c r="H54" s="124">
        <v>1315730</v>
      </c>
      <c r="I54" s="125">
        <v>1161.7421596604167</v>
      </c>
    </row>
    <row r="55" spans="1:234" s="126" customFormat="1" ht="18" customHeight="1">
      <c r="A55" s="289"/>
      <c r="B55" s="108">
        <v>17</v>
      </c>
      <c r="C55" s="123" t="s">
        <v>185</v>
      </c>
      <c r="D55" s="124">
        <v>4451</v>
      </c>
      <c r="E55" s="125">
        <v>376.93186025612215</v>
      </c>
      <c r="F55" s="124">
        <v>56</v>
      </c>
      <c r="G55" s="125">
        <v>668.14678571428578</v>
      </c>
      <c r="H55" s="124">
        <v>161583</v>
      </c>
      <c r="I55" s="125">
        <v>1004.4727242346038</v>
      </c>
    </row>
    <row r="56" spans="1:234" s="126" customFormat="1" ht="18" customHeight="1">
      <c r="A56" s="289"/>
      <c r="B56" s="108">
        <v>25</v>
      </c>
      <c r="C56" s="123" t="s">
        <v>191</v>
      </c>
      <c r="D56" s="124">
        <v>3232</v>
      </c>
      <c r="E56" s="125">
        <v>394.42994430693074</v>
      </c>
      <c r="F56" s="124">
        <v>61</v>
      </c>
      <c r="G56" s="125">
        <v>624.6639344262295</v>
      </c>
      <c r="H56" s="124">
        <v>100541</v>
      </c>
      <c r="I56" s="125">
        <v>962.63307794829996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5521</v>
      </c>
      <c r="E57" s="125">
        <v>399.76880818692263</v>
      </c>
      <c r="F57" s="124">
        <v>181</v>
      </c>
      <c r="G57" s="125">
        <v>644.71867403314923</v>
      </c>
      <c r="H57" s="124">
        <v>174598</v>
      </c>
      <c r="I57" s="125">
        <v>1053.0233888131588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37321</v>
      </c>
      <c r="E59" s="119">
        <v>412.34488464939307</v>
      </c>
      <c r="F59" s="118">
        <v>2638</v>
      </c>
      <c r="G59" s="119">
        <v>623.78991660348754</v>
      </c>
      <c r="H59" s="118">
        <v>1015612</v>
      </c>
      <c r="I59" s="119">
        <v>998.21852324509723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12256</v>
      </c>
      <c r="E60" s="125">
        <v>386.37373776109661</v>
      </c>
      <c r="F60" s="124">
        <v>1207</v>
      </c>
      <c r="G60" s="125">
        <v>611.21094449047234</v>
      </c>
      <c r="H60" s="124">
        <v>327753</v>
      </c>
      <c r="I60" s="125">
        <v>937.70036265114288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4509</v>
      </c>
      <c r="E61" s="125">
        <v>409.53725659791525</v>
      </c>
      <c r="F61" s="124">
        <v>241</v>
      </c>
      <c r="G61" s="125">
        <v>586.6758091286307</v>
      </c>
      <c r="H61" s="124">
        <v>134703</v>
      </c>
      <c r="I61" s="125">
        <v>967.53355211094015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20556</v>
      </c>
      <c r="E62" s="125">
        <v>428.44538918077455</v>
      </c>
      <c r="F62" s="124">
        <v>1190</v>
      </c>
      <c r="G62" s="125">
        <v>644.06497478991605</v>
      </c>
      <c r="H62" s="124">
        <v>553156</v>
      </c>
      <c r="I62" s="125">
        <v>1041.5487345341996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9664</v>
      </c>
      <c r="E64" s="119">
        <v>428.01204056291391</v>
      </c>
      <c r="F64" s="118">
        <v>2040</v>
      </c>
      <c r="G64" s="119">
        <v>561.22826960784312</v>
      </c>
      <c r="H64" s="118">
        <v>232289</v>
      </c>
      <c r="I64" s="119">
        <v>902.78890524303768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6164</v>
      </c>
      <c r="E65" s="125">
        <v>425.66606911096687</v>
      </c>
      <c r="F65" s="124">
        <v>1420</v>
      </c>
      <c r="G65" s="125">
        <v>557.85240140845076</v>
      </c>
      <c r="H65" s="124">
        <v>136005</v>
      </c>
      <c r="I65" s="125">
        <v>908.78405286570307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3500</v>
      </c>
      <c r="E66" s="125">
        <v>432.14363142857144</v>
      </c>
      <c r="F66" s="124">
        <v>620</v>
      </c>
      <c r="G66" s="125">
        <v>568.96009677419352</v>
      </c>
      <c r="H66" s="124">
        <v>96284</v>
      </c>
      <c r="I66" s="125">
        <v>894.32051950479865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23339</v>
      </c>
      <c r="E68" s="119">
        <v>430.33959981147427</v>
      </c>
      <c r="F68" s="118">
        <v>6783</v>
      </c>
      <c r="G68" s="119">
        <v>561.11504643962849</v>
      </c>
      <c r="H68" s="118">
        <v>769285</v>
      </c>
      <c r="I68" s="119">
        <v>923.3685189364146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186</v>
      </c>
      <c r="D69" s="124">
        <v>9300</v>
      </c>
      <c r="E69" s="125">
        <v>441.7019634408602</v>
      </c>
      <c r="F69" s="124">
        <v>2450</v>
      </c>
      <c r="G69" s="125">
        <v>579.9526489795918</v>
      </c>
      <c r="H69" s="124">
        <v>301870</v>
      </c>
      <c r="I69" s="125">
        <v>969.47508566601402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3061</v>
      </c>
      <c r="E70" s="125">
        <v>427.0484678209736</v>
      </c>
      <c r="F70" s="124">
        <v>999</v>
      </c>
      <c r="G70" s="125">
        <v>520.24003003003008</v>
      </c>
      <c r="H70" s="124">
        <v>114932</v>
      </c>
      <c r="I70" s="125">
        <v>828.10781740507457</v>
      </c>
    </row>
    <row r="71" spans="1:234" s="126" customFormat="1" ht="18" customHeight="1">
      <c r="A71" s="289"/>
      <c r="B71" s="108">
        <v>32</v>
      </c>
      <c r="C71" s="123" t="s">
        <v>187</v>
      </c>
      <c r="D71" s="124">
        <v>2771</v>
      </c>
      <c r="E71" s="125">
        <v>422.58131360519673</v>
      </c>
      <c r="F71" s="124">
        <v>1214</v>
      </c>
      <c r="G71" s="125">
        <v>528.9348352553543</v>
      </c>
      <c r="H71" s="124">
        <v>106916</v>
      </c>
      <c r="I71" s="125">
        <v>800.92964981854959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8207</v>
      </c>
      <c r="E72" s="125">
        <v>421.31101255026198</v>
      </c>
      <c r="F72" s="124">
        <v>2120</v>
      </c>
      <c r="G72" s="125">
        <v>577.03428773584915</v>
      </c>
      <c r="H72" s="124">
        <v>245567</v>
      </c>
      <c r="I72" s="125">
        <v>964.58329038510851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35779</v>
      </c>
      <c r="E74" s="119">
        <v>470.05816288884546</v>
      </c>
      <c r="F74" s="118">
        <v>2729</v>
      </c>
      <c r="G74" s="119">
        <v>720.16207035544153</v>
      </c>
      <c r="H74" s="118">
        <v>1197254</v>
      </c>
      <c r="I74" s="119">
        <v>1267.9536319193749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11644</v>
      </c>
      <c r="E76" s="119">
        <v>399.88136980419097</v>
      </c>
      <c r="F76" s="118">
        <v>1396</v>
      </c>
      <c r="G76" s="119">
        <v>591.80007879656171</v>
      </c>
      <c r="H76" s="118">
        <v>253531</v>
      </c>
      <c r="I76" s="119">
        <v>956.91740820649204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4290</v>
      </c>
      <c r="E78" s="119">
        <v>459.16385081585082</v>
      </c>
      <c r="F78" s="118">
        <v>398</v>
      </c>
      <c r="G78" s="119">
        <v>681.49660804020095</v>
      </c>
      <c r="H78" s="118">
        <v>140673</v>
      </c>
      <c r="I78" s="119">
        <v>1243.2547808747936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15723</v>
      </c>
      <c r="E80" s="119">
        <v>523.58202823888575</v>
      </c>
      <c r="F80" s="118">
        <v>2260</v>
      </c>
      <c r="G80" s="119">
        <v>789.78264601769911</v>
      </c>
      <c r="H80" s="118">
        <v>568025</v>
      </c>
      <c r="I80" s="119">
        <v>1343.3078111174682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188</v>
      </c>
      <c r="D81" s="124">
        <v>2015</v>
      </c>
      <c r="E81" s="125">
        <v>487.55473449131517</v>
      </c>
      <c r="F81" s="124">
        <v>160</v>
      </c>
      <c r="G81" s="125">
        <v>763.64431249999996</v>
      </c>
      <c r="H81" s="124">
        <v>79911</v>
      </c>
      <c r="I81" s="125">
        <v>1364.9871319342767</v>
      </c>
    </row>
    <row r="82" spans="1:258" s="126" customFormat="1" ht="18" customHeight="1">
      <c r="A82" s="289"/>
      <c r="B82" s="108">
        <v>20</v>
      </c>
      <c r="C82" s="123" t="s">
        <v>189</v>
      </c>
      <c r="D82" s="124">
        <v>4858</v>
      </c>
      <c r="E82" s="125">
        <v>512.7801029230136</v>
      </c>
      <c r="F82" s="124">
        <v>551</v>
      </c>
      <c r="G82" s="125">
        <v>773.41945553539017</v>
      </c>
      <c r="H82" s="124">
        <v>192480</v>
      </c>
      <c r="I82" s="125">
        <v>1315.3576197527007</v>
      </c>
    </row>
    <row r="83" spans="1:258" s="126" customFormat="1" ht="18" customHeight="1">
      <c r="A83" s="289"/>
      <c r="B83" s="108">
        <v>48</v>
      </c>
      <c r="C83" s="123" t="s">
        <v>190</v>
      </c>
      <c r="D83" s="124">
        <v>8850</v>
      </c>
      <c r="E83" s="125">
        <v>537.71431638418073</v>
      </c>
      <c r="F83" s="124">
        <v>1549</v>
      </c>
      <c r="G83" s="125">
        <v>798.30314396384756</v>
      </c>
      <c r="H83" s="124">
        <v>295634</v>
      </c>
      <c r="I83" s="125">
        <v>1355.6454875284981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2067</v>
      </c>
      <c r="E85" s="119">
        <v>423.62564102564113</v>
      </c>
      <c r="F85" s="118">
        <v>172</v>
      </c>
      <c r="G85" s="119">
        <v>610.54412790697677</v>
      </c>
      <c r="H85" s="118">
        <v>71572</v>
      </c>
      <c r="I85" s="119">
        <v>1064.9771670485661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803</v>
      </c>
      <c r="E87" s="125">
        <v>363.692901618929</v>
      </c>
      <c r="F87" s="124">
        <v>48</v>
      </c>
      <c r="G87" s="125">
        <v>679.28583333333324</v>
      </c>
      <c r="H87" s="124">
        <v>8923</v>
      </c>
      <c r="I87" s="125">
        <v>1089.4996032724414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789</v>
      </c>
      <c r="E88" s="125">
        <v>343.16367553865655</v>
      </c>
      <c r="F88" s="124">
        <v>27</v>
      </c>
      <c r="G88" s="125">
        <v>657.94740740740747</v>
      </c>
      <c r="H88" s="124">
        <v>8254</v>
      </c>
      <c r="I88" s="125">
        <v>1044.3751732493329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17"/>
      <c r="C90" s="408" t="s">
        <v>45</v>
      </c>
      <c r="D90" s="415">
        <v>341417</v>
      </c>
      <c r="E90" s="416">
        <v>436.60655564895598</v>
      </c>
      <c r="F90" s="415">
        <v>44281</v>
      </c>
      <c r="G90" s="416">
        <v>632.01411734152407</v>
      </c>
      <c r="H90" s="415">
        <v>9922051</v>
      </c>
      <c r="I90" s="416">
        <v>1082.9811481063737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32"/>
      <c r="C91" s="340"/>
      <c r="D91" s="340"/>
      <c r="E91" s="340"/>
      <c r="F91" s="340"/>
      <c r="G91" s="340"/>
      <c r="H91" s="340"/>
      <c r="I91" s="340"/>
    </row>
    <row r="92" spans="1:258" ht="18" customHeight="1">
      <c r="B92" s="409"/>
      <c r="C92" s="340"/>
      <c r="D92" s="340"/>
      <c r="E92" s="340"/>
      <c r="F92" s="340"/>
      <c r="G92" s="340"/>
      <c r="H92" s="340"/>
      <c r="I92" s="340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K20" sqref="K20"/>
      <selection pane="bottomLeft" activeCell="K89" sqref="K89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Enero de 2022</v>
      </c>
      <c r="D5" s="137"/>
      <c r="E5" s="138"/>
      <c r="F5" s="137"/>
      <c r="G5" s="137"/>
      <c r="H5" s="137"/>
      <c r="I5" s="137"/>
      <c r="K5" s="9" t="s">
        <v>178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36" t="s">
        <v>167</v>
      </c>
      <c r="C7" s="337" t="s">
        <v>47</v>
      </c>
      <c r="D7" s="336" t="s">
        <v>110</v>
      </c>
      <c r="E7" s="338" t="s">
        <v>111</v>
      </c>
      <c r="F7" s="336" t="s">
        <v>112</v>
      </c>
      <c r="G7" s="336" t="s">
        <v>113</v>
      </c>
      <c r="H7" s="336" t="s">
        <v>114</v>
      </c>
      <c r="I7" s="336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1610265</v>
      </c>
      <c r="E9" s="281">
        <v>0.16229154637483723</v>
      </c>
      <c r="F9" s="281">
        <v>1.4220048271448738E-2</v>
      </c>
      <c r="G9" s="192">
        <v>968.83196734698959</v>
      </c>
      <c r="H9" s="281">
        <v>0.8945972596485382</v>
      </c>
      <c r="I9" s="281">
        <v>5.2785245812936754E-2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110152</v>
      </c>
      <c r="E10" s="282">
        <v>1.1101736929189338E-2</v>
      </c>
      <c r="F10" s="282">
        <v>1.4804919618591317E-2</v>
      </c>
      <c r="G10" s="193">
        <v>877.57941707821931</v>
      </c>
      <c r="H10" s="282">
        <v>0.81033674373066822</v>
      </c>
      <c r="I10" s="282">
        <v>5.1387304039452131E-2</v>
      </c>
    </row>
    <row r="11" spans="1:255" s="152" customFormat="1" ht="18" customHeight="1">
      <c r="B11" s="145">
        <v>11</v>
      </c>
      <c r="C11" s="149" t="s">
        <v>54</v>
      </c>
      <c r="D11" s="150">
        <v>225934</v>
      </c>
      <c r="E11" s="282">
        <v>2.2770896863964919E-2</v>
      </c>
      <c r="F11" s="282">
        <v>1.2893507518223934E-2</v>
      </c>
      <c r="G11" s="193">
        <v>1074.8300740924342</v>
      </c>
      <c r="H11" s="282">
        <v>0.9924734848541068</v>
      </c>
      <c r="I11" s="282">
        <v>5.0784516715210115E-2</v>
      </c>
    </row>
    <row r="12" spans="1:255" s="152" customFormat="1" ht="18" customHeight="1">
      <c r="B12" s="145">
        <v>14</v>
      </c>
      <c r="C12" s="149" t="s">
        <v>55</v>
      </c>
      <c r="D12" s="150">
        <v>174860</v>
      </c>
      <c r="E12" s="282">
        <v>1.7623372425721255E-2</v>
      </c>
      <c r="F12" s="282">
        <v>9.4793843595930571E-3</v>
      </c>
      <c r="G12" s="193">
        <v>897.78666630447231</v>
      </c>
      <c r="H12" s="282">
        <v>0.82899565507144823</v>
      </c>
      <c r="I12" s="282">
        <v>5.4693916387975383E-2</v>
      </c>
    </row>
    <row r="13" spans="1:255" s="152" customFormat="1" ht="18" customHeight="1">
      <c r="B13" s="145">
        <v>18</v>
      </c>
      <c r="C13" s="149" t="s">
        <v>56</v>
      </c>
      <c r="D13" s="150">
        <v>191284</v>
      </c>
      <c r="E13" s="282">
        <v>1.9278675346458107E-2</v>
      </c>
      <c r="F13" s="282">
        <v>1.0598167774384715E-2</v>
      </c>
      <c r="G13" s="193">
        <v>919.58610730641271</v>
      </c>
      <c r="H13" s="282">
        <v>0.84912475984862501</v>
      </c>
      <c r="I13" s="282">
        <v>5.5054478363550707E-2</v>
      </c>
    </row>
    <row r="14" spans="1:255" s="152" customFormat="1" ht="18" customHeight="1">
      <c r="B14" s="145">
        <v>21</v>
      </c>
      <c r="C14" s="149" t="s">
        <v>57</v>
      </c>
      <c r="D14" s="150">
        <v>100061</v>
      </c>
      <c r="E14" s="282">
        <v>1.0084709300526675E-2</v>
      </c>
      <c r="F14" s="282">
        <v>1.3255427738172454E-2</v>
      </c>
      <c r="G14" s="193">
        <v>984.38562616803767</v>
      </c>
      <c r="H14" s="282">
        <v>0.908959152141537</v>
      </c>
      <c r="I14" s="282">
        <v>5.0431207863087524E-2</v>
      </c>
    </row>
    <row r="15" spans="1:255" s="152" customFormat="1" ht="18" customHeight="1">
      <c r="B15" s="145">
        <v>23</v>
      </c>
      <c r="C15" s="149" t="s">
        <v>58</v>
      </c>
      <c r="D15" s="150">
        <v>144623</v>
      </c>
      <c r="E15" s="282">
        <v>1.4575917821829378E-2</v>
      </c>
      <c r="F15" s="282">
        <v>1.2439970317684734E-2</v>
      </c>
      <c r="G15" s="193">
        <v>890.09789763730544</v>
      </c>
      <c r="H15" s="282">
        <v>0.82189602209943302</v>
      </c>
      <c r="I15" s="282">
        <v>5.4649048787392074E-2</v>
      </c>
    </row>
    <row r="16" spans="1:255" s="152" customFormat="1" ht="18" customHeight="1">
      <c r="B16" s="145">
        <v>29</v>
      </c>
      <c r="C16" s="149" t="s">
        <v>59</v>
      </c>
      <c r="D16" s="150">
        <v>276182</v>
      </c>
      <c r="E16" s="282">
        <v>2.7835172385225596E-2</v>
      </c>
      <c r="F16" s="282">
        <v>1.7458545624679855E-2</v>
      </c>
      <c r="G16" s="193">
        <v>985.81863807199636</v>
      </c>
      <c r="H16" s="282">
        <v>0.91028236252840689</v>
      </c>
      <c r="I16" s="282">
        <v>5.3873903255090561E-2</v>
      </c>
    </row>
    <row r="17" spans="1:457" s="152" customFormat="1" ht="18" customHeight="1">
      <c r="B17" s="145">
        <v>41</v>
      </c>
      <c r="C17" s="149" t="s">
        <v>60</v>
      </c>
      <c r="D17" s="150">
        <v>387169</v>
      </c>
      <c r="E17" s="282">
        <v>3.9021065301921953E-2</v>
      </c>
      <c r="F17" s="282">
        <v>1.7398593607113932E-2</v>
      </c>
      <c r="G17" s="193">
        <v>1002.628658492803</v>
      </c>
      <c r="H17" s="282">
        <v>0.9258043505613468</v>
      </c>
      <c r="I17" s="282">
        <v>5.145310171343298E-2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306865</v>
      </c>
      <c r="E19" s="281">
        <v>3.0927577372863734E-2</v>
      </c>
      <c r="F19" s="281">
        <v>8.6811033974965035E-3</v>
      </c>
      <c r="G19" s="192">
        <v>1144.5024255617288</v>
      </c>
      <c r="H19" s="281">
        <v>1.0568073392255508</v>
      </c>
      <c r="I19" s="281">
        <v>5.5518665485349006E-2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53767</v>
      </c>
      <c r="E20" s="282">
        <v>5.4189400961555225E-3</v>
      </c>
      <c r="F20" s="282">
        <v>8.8563655127122942E-3</v>
      </c>
      <c r="G20" s="193">
        <v>1036.486634552793</v>
      </c>
      <c r="H20" s="282">
        <v>0.95706803056094025</v>
      </c>
      <c r="I20" s="282">
        <v>5.3773089958712772E-2</v>
      </c>
    </row>
    <row r="21" spans="1:457" s="152" customFormat="1" ht="18" customHeight="1">
      <c r="B21" s="145">
        <v>40</v>
      </c>
      <c r="C21" s="149" t="s">
        <v>63</v>
      </c>
      <c r="D21" s="150">
        <v>35936</v>
      </c>
      <c r="E21" s="282">
        <v>3.6218318168290005E-3</v>
      </c>
      <c r="F21" s="282">
        <v>1.477022545494977E-3</v>
      </c>
      <c r="G21" s="193">
        <v>1045.6105122996437</v>
      </c>
      <c r="H21" s="282">
        <v>0.96549281040388035</v>
      </c>
      <c r="I21" s="282">
        <v>5.9339908232351135E-2</v>
      </c>
    </row>
    <row r="22" spans="1:457" s="152" customFormat="1" ht="18" customHeight="1">
      <c r="B22" s="145">
        <v>50</v>
      </c>
      <c r="C22" s="152" t="s">
        <v>64</v>
      </c>
      <c r="D22" s="154">
        <v>217162</v>
      </c>
      <c r="E22" s="283">
        <v>2.1886805459879213E-2</v>
      </c>
      <c r="F22" s="283">
        <v>9.8397552151632262E-3</v>
      </c>
      <c r="G22" s="194">
        <v>1187.6106343190795</v>
      </c>
      <c r="H22" s="283">
        <v>1.0966124723368027</v>
      </c>
      <c r="I22" s="283">
        <v>5.519297167327375E-2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300853</v>
      </c>
      <c r="E24" s="281">
        <v>3.0321654262813202E-2</v>
      </c>
      <c r="F24" s="281">
        <v>1.8548365612596207E-3</v>
      </c>
      <c r="G24" s="192">
        <v>1272.3537203883634</v>
      </c>
      <c r="H24" s="281">
        <v>1.1748622980308694</v>
      </c>
      <c r="I24" s="281">
        <v>5.1344597226459676E-2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184</v>
      </c>
      <c r="D26" s="147">
        <v>200692</v>
      </c>
      <c r="E26" s="281">
        <v>2.0226866400908441E-2</v>
      </c>
      <c r="F26" s="281">
        <v>1.816742850475106E-2</v>
      </c>
      <c r="G26" s="192">
        <v>1007.95244982361</v>
      </c>
      <c r="H26" s="281">
        <v>0.93072021760124479</v>
      </c>
      <c r="I26" s="281">
        <v>5.5394787275758306E-2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344319</v>
      </c>
      <c r="E28" s="281">
        <v>3.4702401751412079E-2</v>
      </c>
      <c r="F28" s="281">
        <v>2.7033073233588611E-2</v>
      </c>
      <c r="G28" s="192">
        <v>988.85240945170028</v>
      </c>
      <c r="H28" s="281">
        <v>0.91308367756977082</v>
      </c>
      <c r="I28" s="281">
        <v>5.1509359534323007E-2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181037</v>
      </c>
      <c r="E29" s="282">
        <v>1.824592516204563E-2</v>
      </c>
      <c r="F29" s="282">
        <v>2.7755069600563065E-2</v>
      </c>
      <c r="G29" s="193">
        <v>1002.6752030247957</v>
      </c>
      <c r="H29" s="282">
        <v>0.92584732871666742</v>
      </c>
      <c r="I29" s="282">
        <v>5.1929382665911294E-2</v>
      </c>
    </row>
    <row r="30" spans="1:457" s="152" customFormat="1" ht="18" customHeight="1">
      <c r="B30" s="145">
        <v>38</v>
      </c>
      <c r="C30" s="149" t="s">
        <v>68</v>
      </c>
      <c r="D30" s="150">
        <v>163282</v>
      </c>
      <c r="E30" s="282">
        <v>1.6456476589366453E-2</v>
      </c>
      <c r="F30" s="282">
        <v>2.6233753173944718E-2</v>
      </c>
      <c r="G30" s="193">
        <v>973.52654940532375</v>
      </c>
      <c r="H30" s="282">
        <v>0.8989321292504171</v>
      </c>
      <c r="I30" s="282">
        <v>5.1006359173331628E-2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143731</v>
      </c>
      <c r="E32" s="281">
        <v>1.448601705433685E-2</v>
      </c>
      <c r="F32" s="281">
        <v>9.9071816527427359E-3</v>
      </c>
      <c r="G32" s="192">
        <v>1144.2076235467646</v>
      </c>
      <c r="H32" s="281">
        <v>1.0565351257936921</v>
      </c>
      <c r="I32" s="281">
        <v>5.3271670735491883E-2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617138</v>
      </c>
      <c r="E34" s="281">
        <v>6.2198632117492644E-2</v>
      </c>
      <c r="F34" s="281">
        <v>8.3789480564042673E-3</v>
      </c>
      <c r="G34" s="192">
        <v>1077.1815434473328</v>
      </c>
      <c r="H34" s="281">
        <v>0.9946447778253743</v>
      </c>
      <c r="I34" s="281">
        <v>5.534814667704846E-2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38905</v>
      </c>
      <c r="E35" s="282">
        <v>3.9210643041443748E-3</v>
      </c>
      <c r="F35" s="282">
        <v>4.6741039148847641E-3</v>
      </c>
      <c r="G35" s="193">
        <v>940.99242950777534</v>
      </c>
      <c r="H35" s="282">
        <v>0.86889086772482604</v>
      </c>
      <c r="I35" s="282">
        <v>4.9633962258346376E-2</v>
      </c>
    </row>
    <row r="36" spans="1:255" s="152" customFormat="1" ht="18" customHeight="1">
      <c r="B36" s="145">
        <v>9</v>
      </c>
      <c r="C36" s="149" t="s">
        <v>72</v>
      </c>
      <c r="D36" s="150">
        <v>91397</v>
      </c>
      <c r="E36" s="282">
        <v>9.2115027427292998E-3</v>
      </c>
      <c r="F36" s="282">
        <v>1.0380508081098361E-2</v>
      </c>
      <c r="G36" s="193">
        <v>1156.5362109259609</v>
      </c>
      <c r="H36" s="282">
        <v>1.0679190611472791</v>
      </c>
      <c r="I36" s="282">
        <v>5.6210145249822263E-2</v>
      </c>
    </row>
    <row r="37" spans="1:255" s="152" customFormat="1" ht="18" customHeight="1">
      <c r="B37" s="145">
        <v>24</v>
      </c>
      <c r="C37" s="149" t="s">
        <v>73</v>
      </c>
      <c r="D37" s="150">
        <v>140568</v>
      </c>
      <c r="E37" s="282">
        <v>1.4167232157947988E-2</v>
      </c>
      <c r="F37" s="282">
        <v>8.5440874914555209E-4</v>
      </c>
      <c r="G37" s="193">
        <v>1072.8755240168455</v>
      </c>
      <c r="H37" s="282">
        <v>0.9906686980588737</v>
      </c>
      <c r="I37" s="282">
        <v>5.6613769930921487E-2</v>
      </c>
    </row>
    <row r="38" spans="1:255" s="152" customFormat="1" ht="18" customHeight="1">
      <c r="B38" s="145">
        <v>34</v>
      </c>
      <c r="C38" s="152" t="s">
        <v>74</v>
      </c>
      <c r="D38" s="154">
        <v>42725</v>
      </c>
      <c r="E38" s="283">
        <v>4.3060653487872616E-3</v>
      </c>
      <c r="F38" s="283">
        <v>7.3087351172933523E-3</v>
      </c>
      <c r="G38" s="194">
        <v>1103.8183442949089</v>
      </c>
      <c r="H38" s="283">
        <v>1.0192405899446817</v>
      </c>
      <c r="I38" s="283">
        <v>5.6670415626997928E-2</v>
      </c>
    </row>
    <row r="39" spans="1:255" s="152" customFormat="1" ht="18" customHeight="1">
      <c r="B39" s="145">
        <v>37</v>
      </c>
      <c r="C39" s="152" t="s">
        <v>75</v>
      </c>
      <c r="D39" s="154">
        <v>81172</v>
      </c>
      <c r="E39" s="283">
        <v>8.1809698418200023E-3</v>
      </c>
      <c r="F39" s="283">
        <v>1.0368563213383197E-2</v>
      </c>
      <c r="G39" s="194">
        <v>1002.8108818311747</v>
      </c>
      <c r="H39" s="283">
        <v>0.92597261142044884</v>
      </c>
      <c r="I39" s="283">
        <v>5.5071820961278828E-2</v>
      </c>
    </row>
    <row r="40" spans="1:255" s="152" customFormat="1" ht="18" customHeight="1">
      <c r="B40" s="145">
        <v>40</v>
      </c>
      <c r="C40" s="149" t="s">
        <v>76</v>
      </c>
      <c r="D40" s="150">
        <v>34128</v>
      </c>
      <c r="E40" s="282">
        <v>3.4396114271132046E-3</v>
      </c>
      <c r="F40" s="282">
        <v>1.5049669859020787E-2</v>
      </c>
      <c r="G40" s="193">
        <v>1024.9129705813409</v>
      </c>
      <c r="H40" s="282">
        <v>0.94638117419996948</v>
      </c>
      <c r="I40" s="282">
        <v>5.9450136256976815E-2</v>
      </c>
    </row>
    <row r="41" spans="1:255" s="152" customFormat="1" ht="18" customHeight="1">
      <c r="B41" s="145">
        <v>42</v>
      </c>
      <c r="C41" s="149" t="s">
        <v>77</v>
      </c>
      <c r="D41" s="150">
        <v>22399</v>
      </c>
      <c r="E41" s="282">
        <v>2.2574969630774927E-3</v>
      </c>
      <c r="F41" s="282">
        <v>6.3348009704375929E-3</v>
      </c>
      <c r="G41" s="193">
        <v>1025.3050006696726</v>
      </c>
      <c r="H41" s="282">
        <v>0.94674316580898055</v>
      </c>
      <c r="I41" s="282">
        <v>5.9466289775953252E-2</v>
      </c>
    </row>
    <row r="42" spans="1:255" s="152" customFormat="1" ht="18" customHeight="1">
      <c r="B42" s="145">
        <v>47</v>
      </c>
      <c r="C42" s="149" t="s">
        <v>78</v>
      </c>
      <c r="D42" s="150">
        <v>117708</v>
      </c>
      <c r="E42" s="282">
        <v>1.1863273026917519E-2</v>
      </c>
      <c r="F42" s="282">
        <v>1.7548712806237932E-2</v>
      </c>
      <c r="G42" s="193">
        <v>1200.1188852074633</v>
      </c>
      <c r="H42" s="282">
        <v>1.1081623048618239</v>
      </c>
      <c r="I42" s="282">
        <v>5.0900140270297323E-2</v>
      </c>
    </row>
    <row r="43" spans="1:255" s="152" customFormat="1" ht="18" customHeight="1">
      <c r="B43" s="145">
        <v>49</v>
      </c>
      <c r="C43" s="149" t="s">
        <v>79</v>
      </c>
      <c r="D43" s="150">
        <v>48136</v>
      </c>
      <c r="E43" s="282">
        <v>4.8514163049554974E-3</v>
      </c>
      <c r="F43" s="282">
        <v>1.4146625613713493E-3</v>
      </c>
      <c r="G43" s="193">
        <v>911.5010011218219</v>
      </c>
      <c r="H43" s="282">
        <v>0.84165915788618284</v>
      </c>
      <c r="I43" s="282">
        <v>5.6802515382273988E-2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380318</v>
      </c>
      <c r="E45" s="281">
        <v>3.8330583061909278E-2</v>
      </c>
      <c r="F45" s="281">
        <v>1.1817727122774624E-2</v>
      </c>
      <c r="G45" s="192">
        <v>1001.3556297098746</v>
      </c>
      <c r="H45" s="281">
        <v>0.92462886492602037</v>
      </c>
      <c r="I45" s="281">
        <v>5.404040313339098E-2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73332</v>
      </c>
      <c r="E46" s="282">
        <v>7.3908106297780572E-3</v>
      </c>
      <c r="F46" s="282">
        <v>8.3049169508304654E-3</v>
      </c>
      <c r="G46" s="193">
        <v>964.69801669121227</v>
      </c>
      <c r="H46" s="282">
        <v>0.89078006424951794</v>
      </c>
      <c r="I46" s="282">
        <v>5.4845193376340751E-2</v>
      </c>
    </row>
    <row r="47" spans="1:255" s="152" customFormat="1" ht="18" customHeight="1">
      <c r="B47" s="145">
        <v>13</v>
      </c>
      <c r="C47" s="149" t="s">
        <v>82</v>
      </c>
      <c r="D47" s="150">
        <v>100316</v>
      </c>
      <c r="E47" s="282">
        <v>1.0110409632040795E-2</v>
      </c>
      <c r="F47" s="282">
        <v>8.5760534067944594E-3</v>
      </c>
      <c r="G47" s="193">
        <v>1006.5672142031183</v>
      </c>
      <c r="H47" s="282">
        <v>0.92944112274080903</v>
      </c>
      <c r="I47" s="282">
        <v>5.2187631076836771E-2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44602</v>
      </c>
      <c r="E48" s="282">
        <v>4.4952399458539367E-3</v>
      </c>
      <c r="F48" s="282">
        <v>4.0746493775467574E-3</v>
      </c>
      <c r="G48" s="193">
        <v>918.65302497645905</v>
      </c>
      <c r="H48" s="282">
        <v>0.84826317298574638</v>
      </c>
      <c r="I48" s="282">
        <v>5.3873259226412173E-2</v>
      </c>
    </row>
    <row r="49" spans="1:255" s="152" customFormat="1" ht="18" customHeight="1">
      <c r="B49" s="145">
        <v>19</v>
      </c>
      <c r="C49" s="152" t="s">
        <v>84</v>
      </c>
      <c r="D49" s="154">
        <v>43062</v>
      </c>
      <c r="E49" s="283">
        <v>4.340030100631412E-3</v>
      </c>
      <c r="F49" s="283">
        <v>2.3604079013050061E-2</v>
      </c>
      <c r="G49" s="194">
        <v>1146.243317542149</v>
      </c>
      <c r="H49" s="283">
        <v>1.0584148390268762</v>
      </c>
      <c r="I49" s="283">
        <v>5.8037945199353347E-2</v>
      </c>
    </row>
    <row r="50" spans="1:255" s="152" customFormat="1" ht="18" customHeight="1">
      <c r="B50" s="145">
        <v>45</v>
      </c>
      <c r="C50" s="149" t="s">
        <v>85</v>
      </c>
      <c r="D50" s="150">
        <v>119006</v>
      </c>
      <c r="E50" s="282">
        <v>1.1994092753605076E-2</v>
      </c>
      <c r="F50" s="282">
        <v>1.5452877682494925E-2</v>
      </c>
      <c r="G50" s="193">
        <v>998.11981580760687</v>
      </c>
      <c r="H50" s="282">
        <v>0.92164098844458231</v>
      </c>
      <c r="I50" s="282">
        <v>5.2615863609136282E-2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1752452</v>
      </c>
      <c r="E52" s="281">
        <v>0.17662195044149642</v>
      </c>
      <c r="F52" s="281">
        <v>8.4731327342368878E-3</v>
      </c>
      <c r="G52" s="192">
        <v>1124.9863607448306</v>
      </c>
      <c r="H52" s="281">
        <v>1.0387866517454198</v>
      </c>
      <c r="I52" s="281">
        <v>5.4593933968916986E-2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1315730</v>
      </c>
      <c r="E53" s="283">
        <v>0.13260665561989149</v>
      </c>
      <c r="F53" s="283">
        <v>7.0631349971144175E-3</v>
      </c>
      <c r="G53" s="194">
        <v>1161.7421596604167</v>
      </c>
      <c r="H53" s="283">
        <v>1.0727261150314196</v>
      </c>
      <c r="I53" s="283">
        <v>5.4138294710549761E-2</v>
      </c>
    </row>
    <row r="54" spans="1:255" s="152" customFormat="1" ht="18" customHeight="1">
      <c r="B54" s="145">
        <v>17</v>
      </c>
      <c r="C54" s="152" t="s">
        <v>185</v>
      </c>
      <c r="D54" s="154">
        <v>161583</v>
      </c>
      <c r="E54" s="283">
        <v>1.628524183155277E-2</v>
      </c>
      <c r="F54" s="283">
        <v>1.2221860278640806E-2</v>
      </c>
      <c r="G54" s="194">
        <v>1004.4727242346038</v>
      </c>
      <c r="H54" s="283">
        <v>0.92750711865202429</v>
      </c>
      <c r="I54" s="283">
        <v>5.8072073602381424E-2</v>
      </c>
    </row>
    <row r="55" spans="1:255" s="156" customFormat="1" ht="18" customHeight="1">
      <c r="A55" s="292"/>
      <c r="B55" s="155">
        <v>25</v>
      </c>
      <c r="C55" s="152" t="s">
        <v>191</v>
      </c>
      <c r="D55" s="150">
        <v>100541</v>
      </c>
      <c r="E55" s="282">
        <v>1.0133086395141488E-2</v>
      </c>
      <c r="F55" s="282">
        <v>1.0188190139359232E-2</v>
      </c>
      <c r="G55" s="193">
        <v>962.63307794829996</v>
      </c>
      <c r="H55" s="282">
        <v>0.88887334708595245</v>
      </c>
      <c r="I55" s="282">
        <v>5.8281497418959383E-2</v>
      </c>
    </row>
    <row r="56" spans="1:255" s="152" customFormat="1" ht="18" customHeight="1">
      <c r="B56" s="145">
        <v>43</v>
      </c>
      <c r="C56" s="152" t="s">
        <v>88</v>
      </c>
      <c r="D56" s="154">
        <v>174598</v>
      </c>
      <c r="E56" s="283">
        <v>1.7596966594910668E-2</v>
      </c>
      <c r="F56" s="283">
        <v>1.4709386459925478E-2</v>
      </c>
      <c r="G56" s="194">
        <v>1053.0233888131588</v>
      </c>
      <c r="H56" s="283">
        <v>0.97233769087707855</v>
      </c>
      <c r="I56" s="283">
        <v>5.4814143130934134E-2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  <c r="J57" s="152" t="s">
        <v>193</v>
      </c>
    </row>
    <row r="58" spans="1:255" s="148" customFormat="1" ht="18" customHeight="1">
      <c r="A58" s="12"/>
      <c r="B58" s="145"/>
      <c r="C58" s="146" t="s">
        <v>89</v>
      </c>
      <c r="D58" s="147">
        <v>1015612</v>
      </c>
      <c r="E58" s="281">
        <v>0.10235907878320723</v>
      </c>
      <c r="F58" s="281">
        <v>1.0251604983955165E-2</v>
      </c>
      <c r="G58" s="192">
        <v>998.21852324509723</v>
      </c>
      <c r="H58" s="281">
        <v>0.92173213263269949</v>
      </c>
      <c r="I58" s="281">
        <v>5.3186767558151216E-2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327753</v>
      </c>
      <c r="E59" s="283">
        <v>3.3032787273518348E-2</v>
      </c>
      <c r="F59" s="283">
        <v>1.1155776724039557E-2</v>
      </c>
      <c r="G59" s="194">
        <v>937.70036265114288</v>
      </c>
      <c r="H59" s="283">
        <v>0.86585104855309925</v>
      </c>
      <c r="I59" s="283">
        <v>5.3168201010646454E-2</v>
      </c>
    </row>
    <row r="60" spans="1:255" s="152" customFormat="1" ht="18" customHeight="1">
      <c r="B60" s="145">
        <v>12</v>
      </c>
      <c r="C60" s="152" t="s">
        <v>91</v>
      </c>
      <c r="D60" s="154">
        <v>134703</v>
      </c>
      <c r="E60" s="283">
        <v>1.3576124533123242E-2</v>
      </c>
      <c r="F60" s="283">
        <v>1.0517550505997786E-2</v>
      </c>
      <c r="G60" s="194">
        <v>967.53355211094015</v>
      </c>
      <c r="H60" s="283">
        <v>0.89339833274355951</v>
      </c>
      <c r="I60" s="283">
        <v>5.5541089485493522E-2</v>
      </c>
    </row>
    <row r="61" spans="1:255" s="152" customFormat="1" ht="18" customHeight="1">
      <c r="B61" s="145">
        <v>46</v>
      </c>
      <c r="C61" s="152" t="s">
        <v>92</v>
      </c>
      <c r="D61" s="154">
        <v>553156</v>
      </c>
      <c r="E61" s="283">
        <v>5.5750166976565631E-2</v>
      </c>
      <c r="F61" s="283">
        <v>9.6519599611584184E-3</v>
      </c>
      <c r="G61" s="194">
        <v>1041.5487345341996</v>
      </c>
      <c r="H61" s="283">
        <v>0.9617422577995749</v>
      </c>
      <c r="I61" s="283">
        <v>5.2726321962138112E-2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232289</v>
      </c>
      <c r="E63" s="281">
        <v>2.3411389439542289E-2</v>
      </c>
      <c r="F63" s="281">
        <v>9.9521739130434828E-3</v>
      </c>
      <c r="G63" s="192">
        <v>902.78890524303768</v>
      </c>
      <c r="H63" s="281">
        <v>0.83361460799349296</v>
      </c>
      <c r="I63" s="281">
        <v>5.4474801203038492E-2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136005</v>
      </c>
      <c r="E64" s="283">
        <v>1.3707347402265922E-2</v>
      </c>
      <c r="F64" s="283">
        <v>1.1558114108485729E-2</v>
      </c>
      <c r="G64" s="194">
        <v>908.78405286570307</v>
      </c>
      <c r="H64" s="283">
        <v>0.83915039006425951</v>
      </c>
      <c r="I64" s="283">
        <v>5.3996311246876427E-2</v>
      </c>
    </row>
    <row r="65" spans="1:255" s="152" customFormat="1" ht="18" customHeight="1">
      <c r="B65" s="145">
        <v>10</v>
      </c>
      <c r="C65" s="149" t="s">
        <v>95</v>
      </c>
      <c r="D65" s="150">
        <v>96284</v>
      </c>
      <c r="E65" s="282">
        <v>9.7040420372763656E-3</v>
      </c>
      <c r="F65" s="282">
        <v>7.6923881987251974E-3</v>
      </c>
      <c r="G65" s="193">
        <v>894.32051950479865</v>
      </c>
      <c r="H65" s="282">
        <v>0.82579509446544475</v>
      </c>
      <c r="I65" s="282">
        <v>5.5121542744117624E-2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769285</v>
      </c>
      <c r="E67" s="281">
        <v>7.7532860897409211E-2</v>
      </c>
      <c r="F67" s="281">
        <v>4.445866193137249E-3</v>
      </c>
      <c r="G67" s="192">
        <v>923.3685189364146</v>
      </c>
      <c r="H67" s="281">
        <v>0.85261735215885637</v>
      </c>
      <c r="I67" s="281">
        <v>5.5656699410421284E-2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186</v>
      </c>
      <c r="D68" s="158">
        <v>301870</v>
      </c>
      <c r="E68" s="284">
        <v>3.0424153232028336E-2</v>
      </c>
      <c r="F68" s="284">
        <v>5.948314644184105E-3</v>
      </c>
      <c r="G68" s="195">
        <v>969.47508566601402</v>
      </c>
      <c r="H68" s="284">
        <v>0.89519110038173011</v>
      </c>
      <c r="I68" s="284">
        <v>5.4837587300353041E-2</v>
      </c>
    </row>
    <row r="69" spans="1:255" s="152" customFormat="1" ht="18" customHeight="1">
      <c r="B69" s="145">
        <v>27</v>
      </c>
      <c r="C69" s="157" t="s">
        <v>97</v>
      </c>
      <c r="D69" s="158">
        <v>114932</v>
      </c>
      <c r="E69" s="284">
        <v>1.1583492163061851E-2</v>
      </c>
      <c r="F69" s="284">
        <v>-2.8716934315434761E-3</v>
      </c>
      <c r="G69" s="195">
        <v>828.10781740507457</v>
      </c>
      <c r="H69" s="284">
        <v>0.76465580112178955</v>
      </c>
      <c r="I69" s="284">
        <v>5.9819418962164805E-2</v>
      </c>
    </row>
    <row r="70" spans="1:255" s="152" customFormat="1" ht="18" customHeight="1">
      <c r="B70" s="159">
        <v>32</v>
      </c>
      <c r="C70" s="157" t="s">
        <v>187</v>
      </c>
      <c r="D70" s="158">
        <v>106916</v>
      </c>
      <c r="E70" s="284">
        <v>1.0775594682994473E-2</v>
      </c>
      <c r="F70" s="284">
        <v>-1.4962780084537552E-4</v>
      </c>
      <c r="G70" s="195">
        <v>800.92964981854959</v>
      </c>
      <c r="H70" s="284">
        <v>0.7395601033489827</v>
      </c>
      <c r="I70" s="284">
        <v>5.7012345367059236E-2</v>
      </c>
    </row>
    <row r="71" spans="1:255" s="152" customFormat="1" ht="18" customHeight="1">
      <c r="B71" s="160">
        <v>36</v>
      </c>
      <c r="C71" s="161" t="s">
        <v>98</v>
      </c>
      <c r="D71" s="158">
        <v>245567</v>
      </c>
      <c r="E71" s="284">
        <v>2.4749620819324553E-2</v>
      </c>
      <c r="F71" s="284">
        <v>8.0747126436782057E-3</v>
      </c>
      <c r="G71" s="195">
        <v>964.58329038510851</v>
      </c>
      <c r="H71" s="284">
        <v>0.89067412860483541</v>
      </c>
      <c r="I71" s="284">
        <v>5.3613364877792113E-2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1197254</v>
      </c>
      <c r="E73" s="285">
        <v>0.12066597924159027</v>
      </c>
      <c r="F73" s="285">
        <v>1.6389518043241402E-2</v>
      </c>
      <c r="G73" s="196">
        <v>1267.9536319193749</v>
      </c>
      <c r="H73" s="285">
        <v>1.1707993570676936</v>
      </c>
      <c r="I73" s="285">
        <v>5.0156951966210173E-2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253531</v>
      </c>
      <c r="E75" s="285">
        <v>2.5552277447475326E-2</v>
      </c>
      <c r="F75" s="285">
        <v>1.0099762546016633E-2</v>
      </c>
      <c r="G75" s="196">
        <v>956.91740820649204</v>
      </c>
      <c r="H75" s="285">
        <v>0.88359562849241835</v>
      </c>
      <c r="I75" s="285">
        <v>5.4546627405880566E-2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140673</v>
      </c>
      <c r="E77" s="285">
        <v>1.4177814647394978E-2</v>
      </c>
      <c r="F77" s="285">
        <v>1.7356967737736317E-2</v>
      </c>
      <c r="G77" s="196">
        <v>1243.2547808747936</v>
      </c>
      <c r="H77" s="285">
        <v>1.1479930034319281</v>
      </c>
      <c r="I77" s="285">
        <v>5.1479421228838973E-2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568025</v>
      </c>
      <c r="E79" s="281">
        <v>5.7248748267873246E-2</v>
      </c>
      <c r="F79" s="281">
        <v>9.405898367251142E-3</v>
      </c>
      <c r="G79" s="192">
        <v>1343.3078111174682</v>
      </c>
      <c r="H79" s="281">
        <v>1.2403796810925876</v>
      </c>
      <c r="I79" s="281">
        <v>5.2517610405672377E-2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188</v>
      </c>
      <c r="D80" s="150">
        <v>79911</v>
      </c>
      <c r="E80" s="282">
        <v>8.0538791828423384E-3</v>
      </c>
      <c r="F80" s="286">
        <v>1.5710200190657719E-2</v>
      </c>
      <c r="G80" s="193">
        <v>1364.9871319342767</v>
      </c>
      <c r="H80" s="286">
        <v>1.2603978696406668</v>
      </c>
      <c r="I80" s="286">
        <v>5.1205497724924776E-2</v>
      </c>
    </row>
    <row r="81" spans="1:255" s="152" customFormat="1" ht="18" customHeight="1">
      <c r="B81" s="145">
        <v>20</v>
      </c>
      <c r="C81" s="164" t="s">
        <v>189</v>
      </c>
      <c r="D81" s="150">
        <v>192480</v>
      </c>
      <c r="E81" s="282">
        <v>1.9399214940540015E-2</v>
      </c>
      <c r="F81" s="286">
        <v>7.1106785753527468E-3</v>
      </c>
      <c r="G81" s="193">
        <v>1315.3576197527007</v>
      </c>
      <c r="H81" s="286">
        <v>1.214571114236517</v>
      </c>
      <c r="I81" s="286">
        <v>5.2648782830879259E-2</v>
      </c>
    </row>
    <row r="82" spans="1:255" s="152" customFormat="1" ht="18" customHeight="1">
      <c r="B82" s="145">
        <v>48</v>
      </c>
      <c r="C82" s="164" t="s">
        <v>190</v>
      </c>
      <c r="D82" s="150">
        <v>295634</v>
      </c>
      <c r="E82" s="282">
        <v>2.9795654144490893E-2</v>
      </c>
      <c r="F82" s="286">
        <v>9.2102029112159922E-3</v>
      </c>
      <c r="G82" s="193">
        <v>1355.6454875284981</v>
      </c>
      <c r="H82" s="286">
        <v>1.2517720090500988</v>
      </c>
      <c r="I82" s="286">
        <v>5.2731327531506E-2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71572</v>
      </c>
      <c r="E84" s="281">
        <v>7.2134279495237423E-3</v>
      </c>
      <c r="F84" s="281">
        <v>1.4414286726667225E-2</v>
      </c>
      <c r="G84" s="192">
        <v>1064.9771670485661</v>
      </c>
      <c r="H84" s="281">
        <v>0.98337553604761441</v>
      </c>
      <c r="I84" s="281">
        <v>5.5584234275821265E-2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8923</v>
      </c>
      <c r="E86" s="282">
        <v>8.9931003176661761E-4</v>
      </c>
      <c r="F86" s="286">
        <v>1.605556820769749E-2</v>
      </c>
      <c r="G86" s="193">
        <v>1089.4996032724414</v>
      </c>
      <c r="H86" s="286">
        <v>1.0060189922765188</v>
      </c>
      <c r="I86" s="286">
        <v>4.7767117717358643E-2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8254</v>
      </c>
      <c r="E87" s="282">
        <v>8.3188445614722196E-4</v>
      </c>
      <c r="F87" s="286">
        <v>1.3755833947433072E-2</v>
      </c>
      <c r="G87" s="193">
        <v>1044.3751732493329</v>
      </c>
      <c r="H87" s="286">
        <v>0.96435212660484027</v>
      </c>
      <c r="I87" s="286">
        <v>5.8467667940702794E-2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48" t="s">
        <v>45</v>
      </c>
      <c r="D89" s="349">
        <v>9922051</v>
      </c>
      <c r="E89" s="351">
        <v>1</v>
      </c>
      <c r="F89" s="351">
        <v>1.1306247887601817E-2</v>
      </c>
      <c r="G89" s="350">
        <v>1082.9811481063737</v>
      </c>
      <c r="H89" s="351">
        <v>1</v>
      </c>
      <c r="I89" s="351">
        <v>5.3289225436659038E-2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L71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J80" sqref="J80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9">
      <c r="B1" s="171"/>
    </row>
    <row r="2" spans="1:9" s="172" customFormat="1" ht="22.7" customHeight="1">
      <c r="B2" s="177"/>
      <c r="C2" s="511" t="s">
        <v>161</v>
      </c>
      <c r="D2" s="512"/>
      <c r="E2" s="512"/>
      <c r="F2" s="512"/>
      <c r="G2" s="512"/>
    </row>
    <row r="3" spans="1:9" s="172" customFormat="1" ht="18.95" customHeight="1">
      <c r="A3" s="325"/>
      <c r="B3" s="326"/>
      <c r="C3" s="513" t="s">
        <v>151</v>
      </c>
      <c r="D3" s="514"/>
      <c r="E3" s="514"/>
      <c r="F3" s="514"/>
      <c r="G3" s="514"/>
    </row>
    <row r="4" spans="1:9" ht="19.7" customHeight="1">
      <c r="A4" s="325"/>
      <c r="B4" s="519" t="s">
        <v>167</v>
      </c>
      <c r="C4" s="515" t="s">
        <v>214</v>
      </c>
      <c r="D4" s="517" t="s">
        <v>162</v>
      </c>
      <c r="E4" s="327" t="s">
        <v>163</v>
      </c>
      <c r="F4" s="327"/>
      <c r="G4" s="327"/>
      <c r="I4" s="9" t="s">
        <v>178</v>
      </c>
    </row>
    <row r="5" spans="1:9" ht="19.7" customHeight="1">
      <c r="A5" s="325"/>
      <c r="B5" s="520"/>
      <c r="C5" s="516"/>
      <c r="D5" s="518"/>
      <c r="E5" s="327" t="s">
        <v>4</v>
      </c>
      <c r="F5" s="327" t="s">
        <v>3</v>
      </c>
      <c r="G5" s="327" t="s">
        <v>6</v>
      </c>
    </row>
    <row r="6" spans="1:9">
      <c r="B6" s="178">
        <v>4</v>
      </c>
      <c r="C6" s="180" t="s">
        <v>53</v>
      </c>
      <c r="D6" s="181">
        <v>35997</v>
      </c>
      <c r="E6" s="287">
        <v>0.39337937686226554</v>
      </c>
      <c r="F6" s="287">
        <v>0.25257722063312282</v>
      </c>
      <c r="G6" s="287">
        <v>0.32679388481371197</v>
      </c>
    </row>
    <row r="7" spans="1:9">
      <c r="B7" s="179">
        <v>11</v>
      </c>
      <c r="C7" s="180" t="s">
        <v>54</v>
      </c>
      <c r="D7" s="181">
        <v>66561</v>
      </c>
      <c r="E7" s="287">
        <v>0.36646744850398438</v>
      </c>
      <c r="F7" s="287">
        <v>0.23061991181170879</v>
      </c>
      <c r="G7" s="287">
        <v>0.29460373383377447</v>
      </c>
      <c r="H7" s="172"/>
    </row>
    <row r="8" spans="1:9">
      <c r="B8" s="179">
        <v>14</v>
      </c>
      <c r="C8" s="180" t="s">
        <v>55</v>
      </c>
      <c r="D8" s="181">
        <v>57209</v>
      </c>
      <c r="E8" s="287">
        <v>0.38825919928882113</v>
      </c>
      <c r="F8" s="287">
        <v>0.25533794545092575</v>
      </c>
      <c r="G8" s="287">
        <v>0.32717030767471122</v>
      </c>
      <c r="H8" s="172"/>
    </row>
    <row r="9" spans="1:9">
      <c r="B9" s="179">
        <v>18</v>
      </c>
      <c r="C9" s="180" t="s">
        <v>56</v>
      </c>
      <c r="D9" s="181">
        <v>61971</v>
      </c>
      <c r="E9" s="287">
        <v>0.3864067023845022</v>
      </c>
      <c r="F9" s="287">
        <v>0.24964498396701787</v>
      </c>
      <c r="G9" s="287">
        <v>0.3239737772108488</v>
      </c>
      <c r="H9" s="172"/>
    </row>
    <row r="10" spans="1:9">
      <c r="B10" s="179">
        <v>21</v>
      </c>
      <c r="C10" s="180" t="s">
        <v>57</v>
      </c>
      <c r="D10" s="181">
        <v>30202</v>
      </c>
      <c r="E10" s="287">
        <v>0.38280280280280282</v>
      </c>
      <c r="F10" s="287">
        <v>0.22112909341262396</v>
      </c>
      <c r="G10" s="287">
        <v>0.30183588011313101</v>
      </c>
      <c r="H10" s="172"/>
    </row>
    <row r="11" spans="1:9">
      <c r="B11" s="179">
        <v>23</v>
      </c>
      <c r="C11" s="180" t="s">
        <v>58</v>
      </c>
      <c r="D11" s="181">
        <v>54417</v>
      </c>
      <c r="E11" s="287">
        <v>0.45766772088015611</v>
      </c>
      <c r="F11" s="287">
        <v>0.29025285133251799</v>
      </c>
      <c r="G11" s="287">
        <v>0.37626795184721656</v>
      </c>
      <c r="H11" s="172"/>
    </row>
    <row r="12" spans="1:9">
      <c r="B12" s="179">
        <v>29</v>
      </c>
      <c r="C12" s="180" t="s">
        <v>59</v>
      </c>
      <c r="D12" s="181">
        <v>77854</v>
      </c>
      <c r="E12" s="287">
        <v>0.35005053766459837</v>
      </c>
      <c r="F12" s="287">
        <v>0.20927658492442769</v>
      </c>
      <c r="G12" s="287">
        <v>0.28189382363803578</v>
      </c>
      <c r="H12" s="172"/>
    </row>
    <row r="13" spans="1:9">
      <c r="B13" s="179">
        <v>41</v>
      </c>
      <c r="C13" s="180" t="s">
        <v>60</v>
      </c>
      <c r="D13" s="181">
        <v>109949</v>
      </c>
      <c r="E13" s="287">
        <v>0.34313555930009043</v>
      </c>
      <c r="F13" s="287">
        <v>0.21920454545454546</v>
      </c>
      <c r="G13" s="287">
        <v>0.2839819303714915</v>
      </c>
      <c r="H13" s="172"/>
    </row>
    <row r="14" spans="1:9" s="186" customFormat="1">
      <c r="B14" s="182"/>
      <c r="C14" s="183" t="s">
        <v>52</v>
      </c>
      <c r="D14" s="184">
        <v>494160</v>
      </c>
      <c r="E14" s="288">
        <v>0.37395120086824524</v>
      </c>
      <c r="F14" s="288">
        <v>0.23517612863931087</v>
      </c>
      <c r="G14" s="288">
        <v>0.30688116552244504</v>
      </c>
      <c r="H14" s="185"/>
    </row>
    <row r="15" spans="1:9">
      <c r="B15" s="179">
        <v>22</v>
      </c>
      <c r="C15" s="180" t="s">
        <v>62</v>
      </c>
      <c r="D15" s="181">
        <v>13092</v>
      </c>
      <c r="E15" s="287">
        <v>0.32464606256337075</v>
      </c>
      <c r="F15" s="287">
        <v>0.16386616552435698</v>
      </c>
      <c r="G15" s="287">
        <v>0.24349508062566258</v>
      </c>
      <c r="H15" s="172"/>
    </row>
    <row r="16" spans="1:9">
      <c r="B16" s="179">
        <v>44</v>
      </c>
      <c r="C16" s="180" t="s">
        <v>63</v>
      </c>
      <c r="D16" s="181">
        <v>8794</v>
      </c>
      <c r="E16" s="287">
        <v>0.3069397562789633</v>
      </c>
      <c r="F16" s="287">
        <v>0.18578317169637537</v>
      </c>
      <c r="G16" s="287">
        <v>0.24471282279608192</v>
      </c>
      <c r="H16" s="172"/>
    </row>
    <row r="17" spans="2:8">
      <c r="B17" s="179">
        <v>50</v>
      </c>
      <c r="C17" s="180" t="s">
        <v>64</v>
      </c>
      <c r="D17" s="181">
        <v>40569</v>
      </c>
      <c r="E17" s="287">
        <v>0.25608305972135947</v>
      </c>
      <c r="F17" s="287">
        <v>0.11209702121142508</v>
      </c>
      <c r="G17" s="287">
        <v>0.18681445188384707</v>
      </c>
      <c r="H17" s="172"/>
    </row>
    <row r="18" spans="2:8" s="186" customFormat="1">
      <c r="B18" s="179"/>
      <c r="C18" s="183" t="s">
        <v>61</v>
      </c>
      <c r="D18" s="184">
        <v>62455</v>
      </c>
      <c r="E18" s="288">
        <v>0.27339634434112681</v>
      </c>
      <c r="F18" s="288">
        <v>0.13052170030719612</v>
      </c>
      <c r="G18" s="288">
        <v>0.20352598048001563</v>
      </c>
      <c r="H18" s="185"/>
    </row>
    <row r="19" spans="2:8" s="186" customFormat="1">
      <c r="B19" s="179">
        <v>33</v>
      </c>
      <c r="C19" s="183" t="s">
        <v>65</v>
      </c>
      <c r="D19" s="184">
        <v>45337</v>
      </c>
      <c r="E19" s="288">
        <v>0.21234690283955288</v>
      </c>
      <c r="F19" s="288">
        <v>8.658513436559373E-2</v>
      </c>
      <c r="G19" s="288">
        <v>0.1506948576214962</v>
      </c>
      <c r="H19" s="185"/>
    </row>
    <row r="20" spans="2:8" s="186" customFormat="1">
      <c r="B20" s="179">
        <v>7</v>
      </c>
      <c r="C20" s="183" t="s">
        <v>184</v>
      </c>
      <c r="D20" s="184">
        <v>35401</v>
      </c>
      <c r="E20" s="288">
        <v>0.22613499526606551</v>
      </c>
      <c r="F20" s="288">
        <v>0.11751520625006801</v>
      </c>
      <c r="G20" s="288">
        <v>0.17639467442648438</v>
      </c>
      <c r="H20" s="185"/>
    </row>
    <row r="21" spans="2:8">
      <c r="B21" s="179">
        <v>35</v>
      </c>
      <c r="C21" s="180" t="s">
        <v>67</v>
      </c>
      <c r="D21" s="181">
        <v>48524</v>
      </c>
      <c r="E21" s="287">
        <v>0.32647052262943055</v>
      </c>
      <c r="F21" s="287">
        <v>0.2106922024623803</v>
      </c>
      <c r="G21" s="287">
        <v>0.26803360638985402</v>
      </c>
      <c r="H21" s="172"/>
    </row>
    <row r="22" spans="2:8">
      <c r="B22" s="179">
        <v>38</v>
      </c>
      <c r="C22" s="180" t="s">
        <v>68</v>
      </c>
      <c r="D22" s="181">
        <v>50601</v>
      </c>
      <c r="E22" s="287">
        <v>0.36436880186502713</v>
      </c>
      <c r="F22" s="287">
        <v>0.25385131441633951</v>
      </c>
      <c r="G22" s="287">
        <v>0.30989943778248674</v>
      </c>
      <c r="H22" s="172"/>
    </row>
    <row r="23" spans="2:8" s="186" customFormat="1">
      <c r="B23" s="179"/>
      <c r="C23" s="183" t="s">
        <v>66</v>
      </c>
      <c r="D23" s="184">
        <v>99125</v>
      </c>
      <c r="E23" s="288">
        <v>0.34466421956636456</v>
      </c>
      <c r="F23" s="288">
        <v>0.23090529304636725</v>
      </c>
      <c r="G23" s="288">
        <v>0.28788710469070833</v>
      </c>
      <c r="H23" s="185"/>
    </row>
    <row r="24" spans="2:8" s="186" customFormat="1">
      <c r="B24" s="179">
        <v>39</v>
      </c>
      <c r="C24" s="183" t="s">
        <v>69</v>
      </c>
      <c r="D24" s="184">
        <v>24304</v>
      </c>
      <c r="E24" s="288">
        <v>0.22395186963794314</v>
      </c>
      <c r="F24" s="288">
        <v>0.11066409954309032</v>
      </c>
      <c r="G24" s="288">
        <v>0.16909365411776164</v>
      </c>
      <c r="H24" s="185"/>
    </row>
    <row r="25" spans="2:8">
      <c r="B25" s="179">
        <v>5</v>
      </c>
      <c r="C25" s="180" t="s">
        <v>71</v>
      </c>
      <c r="D25" s="181">
        <v>14446</v>
      </c>
      <c r="E25" s="287">
        <v>0.45479119545429469</v>
      </c>
      <c r="F25" s="287">
        <v>0.29848878621619018</v>
      </c>
      <c r="G25" s="287">
        <v>0.3713147410358566</v>
      </c>
      <c r="H25" s="172"/>
    </row>
    <row r="26" spans="2:8">
      <c r="B26" s="179">
        <v>9</v>
      </c>
      <c r="C26" s="180" t="s">
        <v>72</v>
      </c>
      <c r="D26" s="181">
        <v>17405</v>
      </c>
      <c r="E26" s="287">
        <v>0.25781625781625783</v>
      </c>
      <c r="F26" s="287">
        <v>0.12293304715390176</v>
      </c>
      <c r="G26" s="287">
        <v>0.19043294637679573</v>
      </c>
      <c r="H26" s="172"/>
    </row>
    <row r="27" spans="2:8">
      <c r="B27" s="179">
        <v>24</v>
      </c>
      <c r="C27" s="180" t="s">
        <v>73</v>
      </c>
      <c r="D27" s="181">
        <v>29639</v>
      </c>
      <c r="E27" s="287">
        <v>0.27394000475930513</v>
      </c>
      <c r="F27" s="287">
        <v>0.14565522429081862</v>
      </c>
      <c r="G27" s="287">
        <v>0.21085168743953103</v>
      </c>
      <c r="H27" s="172"/>
    </row>
    <row r="28" spans="2:8">
      <c r="B28" s="179">
        <v>34</v>
      </c>
      <c r="C28" s="180" t="s">
        <v>74</v>
      </c>
      <c r="D28" s="181">
        <v>10411</v>
      </c>
      <c r="E28" s="287">
        <v>0.32651760321663237</v>
      </c>
      <c r="F28" s="287">
        <v>0.16801755407281357</v>
      </c>
      <c r="G28" s="287">
        <v>0.24367466354593328</v>
      </c>
      <c r="H28" s="172"/>
    </row>
    <row r="29" spans="2:8">
      <c r="B29" s="179">
        <v>37</v>
      </c>
      <c r="C29" s="180" t="s">
        <v>75</v>
      </c>
      <c r="D29" s="181">
        <v>26605</v>
      </c>
      <c r="E29" s="287">
        <v>0.39002210610932475</v>
      </c>
      <c r="F29" s="287">
        <v>0.26784807678359884</v>
      </c>
      <c r="G29" s="287">
        <v>0.32776080421820331</v>
      </c>
      <c r="H29" s="172"/>
    </row>
    <row r="30" spans="2:8">
      <c r="B30" s="179">
        <v>40</v>
      </c>
      <c r="C30" s="180" t="s">
        <v>76</v>
      </c>
      <c r="D30" s="181">
        <v>9311</v>
      </c>
      <c r="E30" s="287">
        <v>0.36293320542031421</v>
      </c>
      <c r="F30" s="287">
        <v>0.18670487106017192</v>
      </c>
      <c r="G30" s="287">
        <v>0.27282583216127521</v>
      </c>
      <c r="H30" s="172"/>
    </row>
    <row r="31" spans="2:8">
      <c r="B31" s="179">
        <v>42</v>
      </c>
      <c r="C31" s="180" t="s">
        <v>77</v>
      </c>
      <c r="D31" s="181">
        <v>5500</v>
      </c>
      <c r="E31" s="287">
        <v>0.32233479781224783</v>
      </c>
      <c r="F31" s="287">
        <v>0.16939356215543305</v>
      </c>
      <c r="G31" s="287">
        <v>0.24554667619090137</v>
      </c>
      <c r="H31" s="172"/>
    </row>
    <row r="32" spans="2:8">
      <c r="B32" s="179">
        <v>47</v>
      </c>
      <c r="C32" s="180" t="s">
        <v>78</v>
      </c>
      <c r="D32" s="181">
        <v>23646</v>
      </c>
      <c r="E32" s="287">
        <v>0.28001805869074492</v>
      </c>
      <c r="F32" s="287">
        <v>0.13058893363066112</v>
      </c>
      <c r="G32" s="287">
        <v>0.20088694056478745</v>
      </c>
      <c r="H32" s="172"/>
    </row>
    <row r="33" spans="2:8">
      <c r="B33" s="179">
        <v>49</v>
      </c>
      <c r="C33" s="180" t="s">
        <v>79</v>
      </c>
      <c r="D33" s="181">
        <v>19139</v>
      </c>
      <c r="E33" s="287">
        <v>0.459293592549676</v>
      </c>
      <c r="F33" s="287">
        <v>0.33972216629756391</v>
      </c>
      <c r="G33" s="287">
        <v>0.39760262589330231</v>
      </c>
      <c r="H33" s="172"/>
    </row>
    <row r="34" spans="2:8" s="186" customFormat="1">
      <c r="B34" s="179"/>
      <c r="C34" s="183" t="s">
        <v>70</v>
      </c>
      <c r="D34" s="184">
        <v>156102</v>
      </c>
      <c r="E34" s="288">
        <v>0.32332051931539368</v>
      </c>
      <c r="F34" s="288">
        <v>0.18549840697630141</v>
      </c>
      <c r="G34" s="288">
        <v>0.25294504632675352</v>
      </c>
      <c r="H34" s="185"/>
    </row>
    <row r="35" spans="2:8">
      <c r="B35" s="179">
        <v>2</v>
      </c>
      <c r="C35" s="180" t="s">
        <v>81</v>
      </c>
      <c r="D35" s="181">
        <v>27482</v>
      </c>
      <c r="E35" s="287">
        <v>0.45092159802451715</v>
      </c>
      <c r="F35" s="287">
        <v>0.30886430115731911</v>
      </c>
      <c r="G35" s="287">
        <v>0.37476135929744175</v>
      </c>
      <c r="H35" s="172"/>
    </row>
    <row r="36" spans="2:8">
      <c r="B36" s="179">
        <v>13</v>
      </c>
      <c r="C36" s="180" t="s">
        <v>82</v>
      </c>
      <c r="D36" s="181">
        <v>36852</v>
      </c>
      <c r="E36" s="287">
        <v>0.46740773677189862</v>
      </c>
      <c r="F36" s="287">
        <v>0.2860344079803383</v>
      </c>
      <c r="G36" s="287">
        <v>0.36735914510147932</v>
      </c>
      <c r="H36" s="172"/>
    </row>
    <row r="37" spans="2:8">
      <c r="B37" s="179">
        <v>16</v>
      </c>
      <c r="C37" s="180" t="s">
        <v>83</v>
      </c>
      <c r="D37" s="181">
        <v>18591</v>
      </c>
      <c r="E37" s="287">
        <v>0.4924747100912904</v>
      </c>
      <c r="F37" s="287">
        <v>0.35382339647450384</v>
      </c>
      <c r="G37" s="287">
        <v>0.41681987354827138</v>
      </c>
      <c r="H37" s="172"/>
    </row>
    <row r="38" spans="2:8">
      <c r="B38" s="179">
        <v>19</v>
      </c>
      <c r="C38" s="180" t="s">
        <v>84</v>
      </c>
      <c r="D38" s="181">
        <v>8988</v>
      </c>
      <c r="E38" s="287">
        <v>0.29982126899016981</v>
      </c>
      <c r="F38" s="287">
        <v>0.12866492146596858</v>
      </c>
      <c r="G38" s="287">
        <v>0.20872230737076772</v>
      </c>
      <c r="H38" s="172"/>
    </row>
    <row r="39" spans="2:8">
      <c r="B39" s="179">
        <v>45</v>
      </c>
      <c r="C39" s="180" t="s">
        <v>85</v>
      </c>
      <c r="D39" s="181">
        <v>39372</v>
      </c>
      <c r="E39" s="287">
        <v>0.44020465918248775</v>
      </c>
      <c r="F39" s="287">
        <v>0.24195341894012096</v>
      </c>
      <c r="G39" s="287">
        <v>0.33084046182545418</v>
      </c>
      <c r="H39" s="172"/>
    </row>
    <row r="40" spans="2:8" s="188" customFormat="1">
      <c r="B40" s="179"/>
      <c r="C40" s="183" t="s">
        <v>80</v>
      </c>
      <c r="D40" s="184">
        <v>131285</v>
      </c>
      <c r="E40" s="288">
        <v>0.4391616163370205</v>
      </c>
      <c r="F40" s="288">
        <v>0.26698689998410075</v>
      </c>
      <c r="G40" s="288">
        <v>0.34519796591273616</v>
      </c>
      <c r="H40" s="187"/>
    </row>
    <row r="41" spans="2:8">
      <c r="B41" s="179">
        <v>8</v>
      </c>
      <c r="C41" s="180" t="s">
        <v>87</v>
      </c>
      <c r="D41" s="181">
        <v>181495</v>
      </c>
      <c r="E41" s="287">
        <v>0.18532283814890121</v>
      </c>
      <c r="F41" s="287">
        <v>7.7561201594473966E-2</v>
      </c>
      <c r="G41" s="287">
        <v>0.13794243499806191</v>
      </c>
      <c r="H41" s="172"/>
    </row>
    <row r="42" spans="2:8">
      <c r="B42" s="179">
        <v>17</v>
      </c>
      <c r="C42" s="180" t="s">
        <v>185</v>
      </c>
      <c r="D42" s="181">
        <v>26223</v>
      </c>
      <c r="E42" s="287">
        <v>0.20907861954930898</v>
      </c>
      <c r="F42" s="287">
        <v>0.10418169709750819</v>
      </c>
      <c r="G42" s="287">
        <v>0.16228811199197934</v>
      </c>
      <c r="H42" s="172"/>
    </row>
    <row r="43" spans="2:8">
      <c r="B43" s="179">
        <v>25</v>
      </c>
      <c r="C43" s="180" t="s">
        <v>191</v>
      </c>
      <c r="D43" s="181">
        <v>21009</v>
      </c>
      <c r="E43" s="287">
        <v>0.273262814694059</v>
      </c>
      <c r="F43" s="287">
        <v>0.13440721649484536</v>
      </c>
      <c r="G43" s="287">
        <v>0.20895952894838921</v>
      </c>
      <c r="H43" s="172"/>
    </row>
    <row r="44" spans="2:8">
      <c r="B44" s="179">
        <v>43</v>
      </c>
      <c r="C44" s="180" t="s">
        <v>88</v>
      </c>
      <c r="D44" s="181">
        <v>31825</v>
      </c>
      <c r="E44" s="287">
        <v>0.24507517977772936</v>
      </c>
      <c r="F44" s="287">
        <v>0.11268217877971914</v>
      </c>
      <c r="G44" s="287">
        <v>0.18227585653902106</v>
      </c>
      <c r="H44" s="172"/>
    </row>
    <row r="45" spans="2:8" s="188" customFormat="1">
      <c r="B45" s="179"/>
      <c r="C45" s="183" t="s">
        <v>86</v>
      </c>
      <c r="D45" s="184">
        <v>260552</v>
      </c>
      <c r="E45" s="288">
        <v>0.19802980992190192</v>
      </c>
      <c r="F45" s="288">
        <v>8.7143935965208072E-2</v>
      </c>
      <c r="G45" s="288">
        <v>0.14867853727234753</v>
      </c>
      <c r="H45" s="187"/>
    </row>
    <row r="46" spans="2:8">
      <c r="B46" s="179">
        <v>3</v>
      </c>
      <c r="C46" s="180" t="s">
        <v>90</v>
      </c>
      <c r="D46" s="181">
        <v>91186</v>
      </c>
      <c r="E46" s="287">
        <v>0.33395398246617558</v>
      </c>
      <c r="F46" s="287">
        <v>0.21716616376003683</v>
      </c>
      <c r="G46" s="287">
        <v>0.27821560748490481</v>
      </c>
      <c r="H46" s="172"/>
    </row>
    <row r="47" spans="2:8">
      <c r="B47" s="179">
        <v>12</v>
      </c>
      <c r="C47" s="180" t="s">
        <v>91</v>
      </c>
      <c r="D47" s="181">
        <v>31291</v>
      </c>
      <c r="E47" s="287">
        <v>0.30376996088437758</v>
      </c>
      <c r="F47" s="287">
        <v>0.15185798816568047</v>
      </c>
      <c r="G47" s="287">
        <v>0.23229623690637921</v>
      </c>
      <c r="H47" s="172"/>
    </row>
    <row r="48" spans="2:8">
      <c r="B48" s="179">
        <v>46</v>
      </c>
      <c r="C48" s="180" t="s">
        <v>92</v>
      </c>
      <c r="D48" s="181">
        <v>132504</v>
      </c>
      <c r="E48" s="287">
        <v>0.31087787112726673</v>
      </c>
      <c r="F48" s="287">
        <v>0.16047627577953189</v>
      </c>
      <c r="G48" s="287">
        <v>0.23954182906811097</v>
      </c>
      <c r="H48" s="172"/>
    </row>
    <row r="49" spans="2:8" s="188" customFormat="1">
      <c r="B49" s="179"/>
      <c r="C49" s="183" t="s">
        <v>89</v>
      </c>
      <c r="D49" s="184">
        <v>254981</v>
      </c>
      <c r="E49" s="288">
        <v>0.31733891225939009</v>
      </c>
      <c r="F49" s="288">
        <v>0.17773473146289259</v>
      </c>
      <c r="G49" s="288">
        <v>0.25106142897090622</v>
      </c>
      <c r="H49" s="187"/>
    </row>
    <row r="50" spans="2:8">
      <c r="B50" s="179">
        <v>6</v>
      </c>
      <c r="C50" s="180" t="s">
        <v>94</v>
      </c>
      <c r="D50" s="181">
        <v>59174</v>
      </c>
      <c r="E50" s="287">
        <v>0.50285014368492953</v>
      </c>
      <c r="F50" s="287">
        <v>0.37542171340080749</v>
      </c>
      <c r="G50" s="287">
        <v>0.43508694533289216</v>
      </c>
      <c r="H50" s="172"/>
    </row>
    <row r="51" spans="2:8">
      <c r="B51" s="179">
        <v>10</v>
      </c>
      <c r="C51" s="180" t="s">
        <v>95</v>
      </c>
      <c r="D51" s="181">
        <v>38331</v>
      </c>
      <c r="E51" s="287">
        <v>0.46471471471471471</v>
      </c>
      <c r="F51" s="287">
        <v>0.33201605561532732</v>
      </c>
      <c r="G51" s="287">
        <v>0.3981035270657638</v>
      </c>
      <c r="H51" s="172"/>
    </row>
    <row r="52" spans="2:8" s="188" customFormat="1">
      <c r="B52" s="179"/>
      <c r="C52" s="183" t="s">
        <v>93</v>
      </c>
      <c r="D52" s="184">
        <v>97505</v>
      </c>
      <c r="E52" s="288">
        <v>0.48646905484937247</v>
      </c>
      <c r="F52" s="288">
        <v>0.35803441188171331</v>
      </c>
      <c r="G52" s="288">
        <v>0.41975728510605326</v>
      </c>
      <c r="H52" s="187"/>
    </row>
    <row r="53" spans="2:8">
      <c r="B53" s="179">
        <v>15</v>
      </c>
      <c r="C53" s="180" t="s">
        <v>186</v>
      </c>
      <c r="D53" s="181">
        <v>82174</v>
      </c>
      <c r="E53" s="287">
        <v>0.35003475152658492</v>
      </c>
      <c r="F53" s="287">
        <v>0.18311150273942425</v>
      </c>
      <c r="G53" s="287">
        <v>0.27221651704376054</v>
      </c>
      <c r="H53" s="172"/>
    </row>
    <row r="54" spans="2:8">
      <c r="B54" s="179">
        <v>27</v>
      </c>
      <c r="C54" s="180" t="s">
        <v>97</v>
      </c>
      <c r="D54" s="181">
        <v>35831</v>
      </c>
      <c r="E54" s="287">
        <v>0.34906577214872408</v>
      </c>
      <c r="F54" s="287">
        <v>0.26521433041301629</v>
      </c>
      <c r="G54" s="287">
        <v>0.31175825705634636</v>
      </c>
      <c r="H54" s="172"/>
    </row>
    <row r="55" spans="2:8">
      <c r="B55" s="179">
        <v>32</v>
      </c>
      <c r="C55" s="180" t="s">
        <v>187</v>
      </c>
      <c r="D55" s="181">
        <v>37479</v>
      </c>
      <c r="E55" s="287">
        <v>0.41151750175102925</v>
      </c>
      <c r="F55" s="287">
        <v>0.27677298001198869</v>
      </c>
      <c r="G55" s="287">
        <v>0.3505462232032624</v>
      </c>
      <c r="H55" s="172"/>
    </row>
    <row r="56" spans="2:8">
      <c r="B56" s="179">
        <v>36</v>
      </c>
      <c r="C56" s="180" t="s">
        <v>98</v>
      </c>
      <c r="D56" s="181">
        <v>62699</v>
      </c>
      <c r="E56" s="287">
        <v>0.33563567536214184</v>
      </c>
      <c r="F56" s="287">
        <v>0.16345238822779615</v>
      </c>
      <c r="G56" s="287">
        <v>0.25532339443003338</v>
      </c>
      <c r="H56" s="172"/>
    </row>
    <row r="57" spans="2:8" s="188" customFormat="1">
      <c r="B57" s="179"/>
      <c r="C57" s="183" t="s">
        <v>96</v>
      </c>
      <c r="D57" s="184">
        <v>218183</v>
      </c>
      <c r="E57" s="288">
        <v>0.35401673811769757</v>
      </c>
      <c r="F57" s="288">
        <v>0.20137043060609564</v>
      </c>
      <c r="G57" s="288">
        <v>0.28361790493770189</v>
      </c>
      <c r="H57" s="187"/>
    </row>
    <row r="58" spans="2:8" s="188" customFormat="1">
      <c r="B58" s="179">
        <v>28</v>
      </c>
      <c r="C58" s="183" t="s">
        <v>99</v>
      </c>
      <c r="D58" s="184">
        <v>175715</v>
      </c>
      <c r="E58" s="288">
        <v>0.20347102700992728</v>
      </c>
      <c r="F58" s="288">
        <v>8.1949461068412624E-2</v>
      </c>
      <c r="G58" s="288">
        <v>0.14676501394023322</v>
      </c>
      <c r="H58" s="187"/>
    </row>
    <row r="59" spans="2:8" s="188" customFormat="1">
      <c r="B59" s="179">
        <v>30</v>
      </c>
      <c r="C59" s="183" t="s">
        <v>100</v>
      </c>
      <c r="D59" s="184">
        <v>71468</v>
      </c>
      <c r="E59" s="288">
        <v>0.35654299661456124</v>
      </c>
      <c r="F59" s="288">
        <v>0.20373330749729529</v>
      </c>
      <c r="G59" s="288">
        <v>0.28189057748362134</v>
      </c>
      <c r="H59" s="187"/>
    </row>
    <row r="60" spans="2:8" s="188" customFormat="1">
      <c r="B60" s="179">
        <v>31</v>
      </c>
      <c r="C60" s="183" t="s">
        <v>101</v>
      </c>
      <c r="D60" s="184">
        <v>22519</v>
      </c>
      <c r="E60" s="288">
        <v>0.23139172216134199</v>
      </c>
      <c r="F60" s="288">
        <v>8.7042233254190943E-2</v>
      </c>
      <c r="G60" s="288">
        <v>0.16008047031057843</v>
      </c>
      <c r="H60" s="187"/>
    </row>
    <row r="61" spans="2:8">
      <c r="B61" s="179">
        <v>1</v>
      </c>
      <c r="C61" s="180" t="s">
        <v>188</v>
      </c>
      <c r="D61" s="181">
        <v>8239</v>
      </c>
      <c r="E61" s="287">
        <v>0.15369335816263191</v>
      </c>
      <c r="F61" s="287">
        <v>5.1695428398425676E-2</v>
      </c>
      <c r="G61" s="287">
        <v>0.1031022011988337</v>
      </c>
      <c r="H61" s="172"/>
    </row>
    <row r="62" spans="2:8">
      <c r="B62" s="179">
        <v>20</v>
      </c>
      <c r="C62" s="180" t="s">
        <v>189</v>
      </c>
      <c r="D62" s="181">
        <v>18739</v>
      </c>
      <c r="E62" s="287">
        <v>0.14192891811492092</v>
      </c>
      <c r="F62" s="287">
        <v>4.6905458089668617E-2</v>
      </c>
      <c r="G62" s="287">
        <v>9.7355569409808815E-2</v>
      </c>
      <c r="H62" s="172"/>
    </row>
    <row r="63" spans="2:8">
      <c r="B63" s="179">
        <v>48</v>
      </c>
      <c r="C63" s="180" t="s">
        <v>190</v>
      </c>
      <c r="D63" s="181">
        <v>33150</v>
      </c>
      <c r="E63" s="287">
        <v>0.16334757984162776</v>
      </c>
      <c r="F63" s="287">
        <v>5.7519866369399153E-2</v>
      </c>
      <c r="G63" s="287">
        <v>0.11213189281341118</v>
      </c>
      <c r="H63" s="172"/>
    </row>
    <row r="64" spans="2:8" s="188" customFormat="1">
      <c r="B64" s="179">
        <v>16</v>
      </c>
      <c r="C64" s="183" t="s">
        <v>164</v>
      </c>
      <c r="D64" s="184">
        <v>60128</v>
      </c>
      <c r="E64" s="288">
        <v>0.15461038102630678</v>
      </c>
      <c r="F64" s="288">
        <v>5.3163861467738688E-2</v>
      </c>
      <c r="G64" s="288">
        <v>0.10585449584085208</v>
      </c>
      <c r="H64" s="187"/>
    </row>
    <row r="65" spans="2:12" s="188" customFormat="1">
      <c r="B65" s="179">
        <v>26</v>
      </c>
      <c r="C65" s="183" t="s">
        <v>160</v>
      </c>
      <c r="D65" s="184">
        <v>15391</v>
      </c>
      <c r="E65" s="288">
        <v>0.28207025042468081</v>
      </c>
      <c r="F65" s="288">
        <v>0.14529280948851001</v>
      </c>
      <c r="G65" s="288">
        <v>0.21504219527189403</v>
      </c>
      <c r="H65" s="187"/>
    </row>
    <row r="66" spans="2:12">
      <c r="B66" s="179">
        <v>51</v>
      </c>
      <c r="C66" s="180" t="s">
        <v>104</v>
      </c>
      <c r="D66" s="181">
        <v>2130</v>
      </c>
      <c r="E66" s="287">
        <v>0.29462738301559793</v>
      </c>
      <c r="F66" s="287">
        <v>0.1787787322962619</v>
      </c>
      <c r="G66" s="287">
        <v>0.23870895438753784</v>
      </c>
      <c r="H66" s="172"/>
    </row>
    <row r="67" spans="2:12">
      <c r="B67" s="179">
        <v>52</v>
      </c>
      <c r="C67" s="180" t="s">
        <v>105</v>
      </c>
      <c r="D67" s="181">
        <v>2266</v>
      </c>
      <c r="E67" s="287">
        <v>0.31886087768440707</v>
      </c>
      <c r="F67" s="287">
        <v>0.22670025188916876</v>
      </c>
      <c r="G67" s="287">
        <v>0.27453355948630964</v>
      </c>
      <c r="H67" s="172"/>
    </row>
    <row r="68" spans="2:12" ht="18.600000000000001" customHeight="1">
      <c r="B68" s="418"/>
      <c r="C68" s="419" t="s">
        <v>45</v>
      </c>
      <c r="D68" s="420">
        <f>'Pensiones - mínimos'!$C$14</f>
        <v>2229007</v>
      </c>
      <c r="E68" s="421">
        <f>'Pensiones - mínimos'!E14</f>
        <v>0.28449915965446398</v>
      </c>
      <c r="F68" s="421">
        <f>'Pensiones - mínimos'!G14</f>
        <v>0.15916466275755764</v>
      </c>
      <c r="G68" s="421">
        <f>'Pensiones - mínimos'!H14</f>
        <v>0.22465183861683435</v>
      </c>
    </row>
    <row r="69" spans="2:12">
      <c r="C69" s="190"/>
      <c r="D69" s="217"/>
      <c r="E69" s="223"/>
      <c r="F69" s="218"/>
      <c r="G69" s="213"/>
      <c r="H69" s="218"/>
      <c r="I69" s="213"/>
    </row>
    <row r="70" spans="2:12" ht="18">
      <c r="F70" s="258"/>
      <c r="G70" s="258"/>
      <c r="H70" s="172"/>
      <c r="I70" s="172"/>
      <c r="K70" s="324"/>
      <c r="L70" s="324"/>
    </row>
    <row r="71" spans="2:12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W96"/>
  <sheetViews>
    <sheetView showGridLines="0" showRowColHeaders="0" tabSelected="1" showOutlineSymbols="0" zoomScaleNormal="100" workbookViewId="0">
      <pane xSplit="3" topLeftCell="D1" activePane="topRight" state="frozen"/>
      <selection activeCell="J31" sqref="J31"/>
      <selection pane="topRight" activeCell="J31" sqref="J31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6" width="13.7109375" style="112" customWidth="1"/>
    <col min="17" max="17" width="11.42578125" style="143"/>
    <col min="18" max="18" width="25.42578125" style="143" bestFit="1" customWidth="1"/>
    <col min="19" max="16384" width="11.42578125" style="143"/>
  </cols>
  <sheetData>
    <row r="1" spans="1:237" s="3" customFormat="1" ht="12.2" customHeight="1">
      <c r="B1" s="8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</row>
    <row r="2" spans="1:237" s="3" customFormat="1" ht="12.95" customHeight="1">
      <c r="B2" s="8"/>
      <c r="C2" s="1"/>
      <c r="D2" s="1"/>
      <c r="E2" s="1"/>
      <c r="F2" s="1"/>
      <c r="H2" s="1"/>
      <c r="I2" s="103" t="s">
        <v>201</v>
      </c>
      <c r="K2" s="1"/>
      <c r="L2" s="1"/>
      <c r="M2" s="1"/>
      <c r="N2" s="1"/>
      <c r="O2" s="1"/>
      <c r="P2" s="1"/>
      <c r="Q2" s="9" t="s">
        <v>178</v>
      </c>
    </row>
    <row r="3" spans="1:237" s="142" customFormat="1" ht="18.75">
      <c r="A3" s="291"/>
      <c r="B3" s="8"/>
      <c r="D3" s="137"/>
      <c r="E3" s="138"/>
      <c r="F3" s="137"/>
      <c r="G3" s="137"/>
      <c r="H3" s="137"/>
      <c r="I3" s="137"/>
      <c r="K3" s="137"/>
      <c r="L3" s="138"/>
      <c r="M3" s="137"/>
      <c r="N3" s="137"/>
      <c r="O3" s="137"/>
      <c r="P3" s="137"/>
    </row>
    <row r="4" spans="1:237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  <c r="K4" s="137"/>
      <c r="L4" s="138"/>
      <c r="M4" s="137"/>
      <c r="N4" s="137"/>
      <c r="O4" s="137"/>
      <c r="P4" s="137"/>
    </row>
    <row r="5" spans="1:237" s="142" customFormat="1" ht="18.75">
      <c r="A5" s="328"/>
      <c r="B5" s="329"/>
      <c r="C5" s="430"/>
      <c r="D5" s="524"/>
      <c r="E5" s="525" t="s">
        <v>204</v>
      </c>
      <c r="F5" s="526"/>
      <c r="G5" s="526"/>
      <c r="H5" s="527"/>
      <c r="I5" s="330"/>
      <c r="K5" s="430" t="s">
        <v>205</v>
      </c>
      <c r="L5" s="438"/>
      <c r="M5" s="439"/>
      <c r="N5" s="439"/>
      <c r="O5" s="439"/>
      <c r="P5" s="330"/>
    </row>
    <row r="6" spans="1:237" ht="2.4500000000000002" customHeight="1">
      <c r="A6" s="331"/>
      <c r="B6" s="332"/>
      <c r="C6" s="333"/>
      <c r="D6" s="334"/>
      <c r="E6" s="335"/>
      <c r="F6" s="334"/>
      <c r="G6" s="334"/>
      <c r="H6" s="334"/>
      <c r="I6" s="334"/>
      <c r="K6" s="334"/>
      <c r="L6" s="335"/>
      <c r="M6" s="334"/>
      <c r="N6" s="334"/>
      <c r="O6" s="334"/>
      <c r="P6" s="334"/>
    </row>
    <row r="7" spans="1:237" ht="52.5" customHeight="1">
      <c r="A7" s="331"/>
      <c r="B7" s="336" t="s">
        <v>167</v>
      </c>
      <c r="C7" s="337" t="s">
        <v>47</v>
      </c>
      <c r="D7" s="336" t="s">
        <v>195</v>
      </c>
      <c r="E7" s="338" t="s">
        <v>196</v>
      </c>
      <c r="F7" s="336" t="s">
        <v>197</v>
      </c>
      <c r="G7" s="336" t="s">
        <v>198</v>
      </c>
      <c r="H7" s="336" t="s">
        <v>199</v>
      </c>
      <c r="I7" s="336" t="s">
        <v>200</v>
      </c>
      <c r="K7" s="436" t="s">
        <v>195</v>
      </c>
      <c r="L7" s="437" t="s">
        <v>196</v>
      </c>
      <c r="M7" s="436" t="s">
        <v>197</v>
      </c>
      <c r="N7" s="436" t="s">
        <v>198</v>
      </c>
      <c r="O7" s="436" t="s">
        <v>199</v>
      </c>
      <c r="P7" s="436" t="s">
        <v>200</v>
      </c>
    </row>
    <row r="8" spans="1:237" ht="29.25" hidden="1" customHeight="1">
      <c r="B8" s="144"/>
      <c r="C8" s="115"/>
      <c r="D8" s="115"/>
      <c r="E8" s="116"/>
      <c r="F8" s="115"/>
      <c r="G8" s="115"/>
      <c r="H8" s="115"/>
      <c r="I8" s="115"/>
      <c r="K8" s="115"/>
      <c r="L8" s="116"/>
      <c r="M8" s="115"/>
      <c r="N8" s="115"/>
      <c r="O8" s="115"/>
      <c r="P8" s="115"/>
    </row>
    <row r="9" spans="1:237" s="148" customFormat="1" ht="18" customHeight="1">
      <c r="A9" s="12"/>
      <c r="B9" s="145"/>
      <c r="C9" s="146" t="s">
        <v>52</v>
      </c>
      <c r="D9" s="147">
        <v>22333</v>
      </c>
      <c r="E9" s="147">
        <v>67.225867721729955</v>
      </c>
      <c r="F9" s="147">
        <v>358.25</v>
      </c>
      <c r="G9" s="147">
        <v>1220.375</v>
      </c>
      <c r="H9" s="147">
        <v>729.875</v>
      </c>
      <c r="I9" s="147">
        <v>483.125</v>
      </c>
      <c r="J9" s="12"/>
      <c r="K9" s="431">
        <v>24583</v>
      </c>
      <c r="L9" s="431">
        <v>69.417500000000004</v>
      </c>
      <c r="M9" s="431">
        <v>406.375</v>
      </c>
      <c r="N9" s="431">
        <v>1348.5</v>
      </c>
      <c r="O9" s="431">
        <v>798.75</v>
      </c>
      <c r="P9" s="431">
        <v>519.25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</row>
    <row r="10" spans="1:237" s="151" customFormat="1" ht="18" customHeight="1">
      <c r="B10" s="145">
        <v>4</v>
      </c>
      <c r="C10" s="149" t="s">
        <v>53</v>
      </c>
      <c r="D10" s="150">
        <v>1254</v>
      </c>
      <c r="E10" s="150">
        <v>68.964346092503988</v>
      </c>
      <c r="F10" s="150">
        <v>130</v>
      </c>
      <c r="G10" s="150">
        <v>536</v>
      </c>
      <c r="H10" s="150">
        <v>349</v>
      </c>
      <c r="I10" s="150">
        <v>239</v>
      </c>
      <c r="K10" s="150">
        <v>1377</v>
      </c>
      <c r="L10" s="150">
        <v>71.34</v>
      </c>
      <c r="M10" s="150">
        <v>140</v>
      </c>
      <c r="N10" s="150">
        <v>600</v>
      </c>
      <c r="O10" s="150">
        <v>386</v>
      </c>
      <c r="P10" s="150">
        <v>251</v>
      </c>
    </row>
    <row r="11" spans="1:237" s="152" customFormat="1" ht="18" customHeight="1">
      <c r="B11" s="145">
        <v>11</v>
      </c>
      <c r="C11" s="149" t="s">
        <v>54</v>
      </c>
      <c r="D11" s="150">
        <v>2287</v>
      </c>
      <c r="E11" s="150">
        <v>67.922890249234797</v>
      </c>
      <c r="F11" s="150">
        <v>321</v>
      </c>
      <c r="G11" s="150">
        <v>909</v>
      </c>
      <c r="H11" s="150">
        <v>600</v>
      </c>
      <c r="I11" s="150">
        <v>457</v>
      </c>
      <c r="K11" s="150">
        <v>2564</v>
      </c>
      <c r="L11" s="150">
        <v>69.900000000000006</v>
      </c>
      <c r="M11" s="150">
        <v>376</v>
      </c>
      <c r="N11" s="150">
        <v>1026</v>
      </c>
      <c r="O11" s="150">
        <v>662</v>
      </c>
      <c r="P11" s="150">
        <v>500</v>
      </c>
    </row>
    <row r="12" spans="1:237" s="152" customFormat="1" ht="18" customHeight="1">
      <c r="B12" s="145">
        <v>14</v>
      </c>
      <c r="C12" s="149" t="s">
        <v>55</v>
      </c>
      <c r="D12" s="150">
        <v>2434</v>
      </c>
      <c r="E12" s="150">
        <v>68.212884141331145</v>
      </c>
      <c r="F12" s="150">
        <v>253</v>
      </c>
      <c r="G12" s="150">
        <v>1063</v>
      </c>
      <c r="H12" s="150">
        <v>691</v>
      </c>
      <c r="I12" s="150">
        <v>427</v>
      </c>
      <c r="K12" s="150">
        <v>2771</v>
      </c>
      <c r="L12" s="150">
        <v>70.59</v>
      </c>
      <c r="M12" s="150">
        <v>294</v>
      </c>
      <c r="N12" s="150">
        <v>1211</v>
      </c>
      <c r="O12" s="150">
        <v>791</v>
      </c>
      <c r="P12" s="150">
        <v>475</v>
      </c>
    </row>
    <row r="13" spans="1:237" s="152" customFormat="1" ht="18" customHeight="1">
      <c r="B13" s="145">
        <v>18</v>
      </c>
      <c r="C13" s="149" t="s">
        <v>56</v>
      </c>
      <c r="D13" s="150">
        <v>3267</v>
      </c>
      <c r="E13" s="150">
        <v>66.763284358738915</v>
      </c>
      <c r="F13" s="150">
        <v>444</v>
      </c>
      <c r="G13" s="150">
        <v>1362</v>
      </c>
      <c r="H13" s="150">
        <v>872</v>
      </c>
      <c r="I13" s="150">
        <v>589</v>
      </c>
      <c r="K13" s="150">
        <v>3548</v>
      </c>
      <c r="L13" s="150">
        <v>69.13</v>
      </c>
      <c r="M13" s="150">
        <v>492</v>
      </c>
      <c r="N13" s="150">
        <v>1480</v>
      </c>
      <c r="O13" s="150">
        <v>942</v>
      </c>
      <c r="P13" s="150">
        <v>634</v>
      </c>
    </row>
    <row r="14" spans="1:237" s="152" customFormat="1" ht="18" customHeight="1">
      <c r="B14" s="145">
        <v>21</v>
      </c>
      <c r="C14" s="149" t="s">
        <v>57</v>
      </c>
      <c r="D14" s="150">
        <v>1263</v>
      </c>
      <c r="E14" s="150">
        <v>67.243467933491686</v>
      </c>
      <c r="F14" s="150">
        <v>150</v>
      </c>
      <c r="G14" s="150">
        <v>543</v>
      </c>
      <c r="H14" s="150">
        <v>365</v>
      </c>
      <c r="I14" s="150">
        <v>205</v>
      </c>
      <c r="K14" s="150">
        <v>1389</v>
      </c>
      <c r="L14" s="150">
        <v>69.260000000000005</v>
      </c>
      <c r="M14" s="150">
        <v>170</v>
      </c>
      <c r="N14" s="150">
        <v>610</v>
      </c>
      <c r="O14" s="150">
        <v>389</v>
      </c>
      <c r="P14" s="150">
        <v>220</v>
      </c>
    </row>
    <row r="15" spans="1:237" s="152" customFormat="1" ht="18" customHeight="1">
      <c r="B15" s="145">
        <v>23</v>
      </c>
      <c r="C15" s="149" t="s">
        <v>58</v>
      </c>
      <c r="D15" s="150">
        <v>2266</v>
      </c>
      <c r="E15" s="150">
        <v>68.613548102383049</v>
      </c>
      <c r="F15" s="150">
        <v>207</v>
      </c>
      <c r="G15" s="150">
        <v>1040</v>
      </c>
      <c r="H15" s="150">
        <v>592</v>
      </c>
      <c r="I15" s="150">
        <v>427</v>
      </c>
      <c r="K15" s="150">
        <v>2495</v>
      </c>
      <c r="L15" s="150">
        <v>70.81</v>
      </c>
      <c r="M15" s="150">
        <v>244</v>
      </c>
      <c r="N15" s="150">
        <v>1137</v>
      </c>
      <c r="O15" s="150">
        <v>657</v>
      </c>
      <c r="P15" s="150">
        <v>457</v>
      </c>
    </row>
    <row r="16" spans="1:237" s="152" customFormat="1" ht="18" customHeight="1">
      <c r="B16" s="145">
        <v>29</v>
      </c>
      <c r="C16" s="149" t="s">
        <v>59</v>
      </c>
      <c r="D16" s="150">
        <v>3880</v>
      </c>
      <c r="E16" s="150">
        <v>64.408030927835057</v>
      </c>
      <c r="F16" s="150">
        <v>585</v>
      </c>
      <c r="G16" s="150">
        <v>1739</v>
      </c>
      <c r="H16" s="150">
        <v>960</v>
      </c>
      <c r="I16" s="150">
        <v>596</v>
      </c>
      <c r="K16" s="150">
        <v>4206</v>
      </c>
      <c r="L16" s="150">
        <v>66.64</v>
      </c>
      <c r="M16" s="150">
        <v>645</v>
      </c>
      <c r="N16" s="150">
        <v>1896</v>
      </c>
      <c r="O16" s="150">
        <v>1023</v>
      </c>
      <c r="P16" s="150">
        <v>642</v>
      </c>
    </row>
    <row r="17" spans="1:439" s="152" customFormat="1" ht="18" customHeight="1">
      <c r="B17" s="145">
        <v>41</v>
      </c>
      <c r="C17" s="149" t="s">
        <v>60</v>
      </c>
      <c r="D17" s="150">
        <v>5682</v>
      </c>
      <c r="E17" s="150">
        <v>65.678489968321003</v>
      </c>
      <c r="F17" s="150">
        <v>776</v>
      </c>
      <c r="G17" s="150">
        <v>2571</v>
      </c>
      <c r="H17" s="150">
        <v>1410</v>
      </c>
      <c r="I17" s="150">
        <v>925</v>
      </c>
      <c r="K17" s="150">
        <v>6233</v>
      </c>
      <c r="L17" s="150">
        <v>67.67</v>
      </c>
      <c r="M17" s="150">
        <v>890</v>
      </c>
      <c r="N17" s="150">
        <v>2828</v>
      </c>
      <c r="O17" s="150">
        <v>1540</v>
      </c>
      <c r="P17" s="150">
        <v>975</v>
      </c>
    </row>
    <row r="18" spans="1:439" s="153" customFormat="1" ht="18" customHeight="1">
      <c r="A18" s="12"/>
      <c r="B18" s="145"/>
      <c r="C18" s="146" t="s">
        <v>61</v>
      </c>
      <c r="D18" s="147">
        <v>5295</v>
      </c>
      <c r="E18" s="147">
        <v>55.882208007420957</v>
      </c>
      <c r="F18" s="147">
        <v>426</v>
      </c>
      <c r="G18" s="147">
        <v>923</v>
      </c>
      <c r="H18" s="147">
        <v>292</v>
      </c>
      <c r="I18" s="147">
        <v>124</v>
      </c>
      <c r="J18" s="12"/>
      <c r="K18" s="431">
        <v>5722</v>
      </c>
      <c r="L18" s="431">
        <v>58.036666666666669</v>
      </c>
      <c r="M18" s="431">
        <v>458.66666666666669</v>
      </c>
      <c r="N18" s="431">
        <v>1002.3333333333334</v>
      </c>
      <c r="O18" s="431">
        <v>314.33333333333331</v>
      </c>
      <c r="P18" s="431">
        <v>132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</row>
    <row r="19" spans="1:439" s="151" customFormat="1" ht="18" customHeight="1">
      <c r="B19" s="145">
        <v>22</v>
      </c>
      <c r="C19" s="149" t="s">
        <v>62</v>
      </c>
      <c r="D19" s="150">
        <v>941</v>
      </c>
      <c r="E19" s="150">
        <v>55.186503719447401</v>
      </c>
      <c r="F19" s="150">
        <v>225</v>
      </c>
      <c r="G19" s="150">
        <v>497</v>
      </c>
      <c r="H19" s="150">
        <v>150</v>
      </c>
      <c r="I19" s="150">
        <v>69</v>
      </c>
      <c r="K19" s="150">
        <v>1058</v>
      </c>
      <c r="L19" s="150">
        <v>57.4</v>
      </c>
      <c r="M19" s="150">
        <v>247</v>
      </c>
      <c r="N19" s="150">
        <v>569</v>
      </c>
      <c r="O19" s="150">
        <v>163</v>
      </c>
      <c r="P19" s="150">
        <v>79</v>
      </c>
    </row>
    <row r="20" spans="1:439" s="152" customFormat="1" ht="18" customHeight="1">
      <c r="B20" s="145">
        <v>40</v>
      </c>
      <c r="C20" s="149" t="s">
        <v>63</v>
      </c>
      <c r="D20" s="150">
        <v>552</v>
      </c>
      <c r="E20" s="150">
        <v>57.423913043478258</v>
      </c>
      <c r="F20" s="150">
        <v>105</v>
      </c>
      <c r="G20" s="150">
        <v>310</v>
      </c>
      <c r="H20" s="150">
        <v>96</v>
      </c>
      <c r="I20" s="150">
        <v>41</v>
      </c>
      <c r="K20" s="150">
        <v>619</v>
      </c>
      <c r="L20" s="150">
        <v>59.69</v>
      </c>
      <c r="M20" s="150">
        <v>115</v>
      </c>
      <c r="N20" s="150">
        <v>347</v>
      </c>
      <c r="O20" s="150">
        <v>115</v>
      </c>
      <c r="P20" s="150">
        <v>42</v>
      </c>
    </row>
    <row r="21" spans="1:439" s="152" customFormat="1" ht="18" customHeight="1">
      <c r="B21" s="145">
        <v>50</v>
      </c>
      <c r="C21" s="152" t="s">
        <v>64</v>
      </c>
      <c r="D21" s="154">
        <v>3802</v>
      </c>
      <c r="E21" s="154">
        <v>55.036207259337189</v>
      </c>
      <c r="F21" s="154">
        <v>948</v>
      </c>
      <c r="G21" s="154">
        <v>1962</v>
      </c>
      <c r="H21" s="154">
        <v>630</v>
      </c>
      <c r="I21" s="154">
        <v>262</v>
      </c>
      <c r="K21" s="154">
        <v>4045</v>
      </c>
      <c r="L21" s="154">
        <v>57.02</v>
      </c>
      <c r="M21" s="154">
        <v>1014</v>
      </c>
      <c r="N21" s="154">
        <v>2091</v>
      </c>
      <c r="O21" s="154">
        <v>665</v>
      </c>
      <c r="P21" s="154">
        <v>275</v>
      </c>
    </row>
    <row r="22" spans="1:439" s="148" customFormat="1" ht="18" customHeight="1">
      <c r="A22" s="12"/>
      <c r="B22" s="145">
        <v>33</v>
      </c>
      <c r="C22" s="146" t="s">
        <v>65</v>
      </c>
      <c r="D22" s="147">
        <v>4234</v>
      </c>
      <c r="E22" s="147">
        <v>53.92646433632499</v>
      </c>
      <c r="F22" s="147">
        <v>1300</v>
      </c>
      <c r="G22" s="147">
        <v>1929</v>
      </c>
      <c r="H22" s="147">
        <v>661</v>
      </c>
      <c r="I22" s="147">
        <v>344</v>
      </c>
      <c r="J22" s="12"/>
      <c r="K22" s="431">
        <v>4580</v>
      </c>
      <c r="L22" s="431">
        <v>55.52</v>
      </c>
      <c r="M22" s="431">
        <v>1426</v>
      </c>
      <c r="N22" s="431">
        <v>2101</v>
      </c>
      <c r="O22" s="431">
        <v>698</v>
      </c>
      <c r="P22" s="431">
        <v>355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</row>
    <row r="23" spans="1:439" s="148" customFormat="1" ht="18" customHeight="1">
      <c r="A23" s="12"/>
      <c r="B23" s="145">
        <v>7</v>
      </c>
      <c r="C23" s="146" t="s">
        <v>184</v>
      </c>
      <c r="D23" s="147">
        <v>1719</v>
      </c>
      <c r="E23" s="147">
        <v>58.35139034322281</v>
      </c>
      <c r="F23" s="147">
        <v>368</v>
      </c>
      <c r="G23" s="147">
        <v>849</v>
      </c>
      <c r="H23" s="147">
        <v>334</v>
      </c>
      <c r="I23" s="147">
        <v>168</v>
      </c>
      <c r="J23" s="12"/>
      <c r="K23" s="431">
        <v>1989</v>
      </c>
      <c r="L23" s="431">
        <v>60.31</v>
      </c>
      <c r="M23" s="431">
        <v>430</v>
      </c>
      <c r="N23" s="431">
        <v>986</v>
      </c>
      <c r="O23" s="431">
        <v>385</v>
      </c>
      <c r="P23" s="431">
        <v>188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</row>
    <row r="24" spans="1:439" s="148" customFormat="1" ht="18" customHeight="1">
      <c r="A24" s="12"/>
      <c r="B24" s="145"/>
      <c r="C24" s="146" t="s">
        <v>66</v>
      </c>
      <c r="D24" s="147">
        <v>4450</v>
      </c>
      <c r="E24" s="147">
        <v>64.427947966824576</v>
      </c>
      <c r="F24" s="147">
        <v>412.5</v>
      </c>
      <c r="G24" s="147">
        <v>917.5</v>
      </c>
      <c r="H24" s="147">
        <v>489</v>
      </c>
      <c r="I24" s="147">
        <v>406</v>
      </c>
      <c r="J24" s="12"/>
      <c r="K24" s="431">
        <v>4815</v>
      </c>
      <c r="L24" s="431">
        <v>66.504999999999995</v>
      </c>
      <c r="M24" s="431">
        <v>456.5</v>
      </c>
      <c r="N24" s="431">
        <v>997.5</v>
      </c>
      <c r="O24" s="431">
        <v>528</v>
      </c>
      <c r="P24" s="431">
        <v>425.5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</row>
    <row r="25" spans="1:439" s="151" customFormat="1" ht="18" customHeight="1">
      <c r="B25" s="145">
        <v>35</v>
      </c>
      <c r="C25" s="149" t="s">
        <v>67</v>
      </c>
      <c r="D25" s="150">
        <v>2304</v>
      </c>
      <c r="E25" s="150">
        <v>65.611059027777785</v>
      </c>
      <c r="F25" s="150">
        <v>427</v>
      </c>
      <c r="G25" s="150">
        <v>897</v>
      </c>
      <c r="H25" s="150">
        <v>512</v>
      </c>
      <c r="I25" s="150">
        <v>468</v>
      </c>
      <c r="K25" s="150">
        <v>2480</v>
      </c>
      <c r="L25" s="150">
        <v>67.650000000000006</v>
      </c>
      <c r="M25" s="150">
        <v>473</v>
      </c>
      <c r="N25" s="150">
        <v>970</v>
      </c>
      <c r="O25" s="150">
        <v>550</v>
      </c>
      <c r="P25" s="150">
        <v>487</v>
      </c>
    </row>
    <row r="26" spans="1:439" s="152" customFormat="1" ht="18" customHeight="1">
      <c r="B26" s="145">
        <v>38</v>
      </c>
      <c r="C26" s="149" t="s">
        <v>68</v>
      </c>
      <c r="D26" s="150">
        <v>2146</v>
      </c>
      <c r="E26" s="150">
        <v>63.244836905871381</v>
      </c>
      <c r="F26" s="150">
        <v>398</v>
      </c>
      <c r="G26" s="150">
        <v>938</v>
      </c>
      <c r="H26" s="150">
        <v>466</v>
      </c>
      <c r="I26" s="150">
        <v>344</v>
      </c>
      <c r="K26" s="150">
        <v>2335</v>
      </c>
      <c r="L26" s="150">
        <v>65.36</v>
      </c>
      <c r="M26" s="150">
        <v>440</v>
      </c>
      <c r="N26" s="150">
        <v>1025</v>
      </c>
      <c r="O26" s="150">
        <v>506</v>
      </c>
      <c r="P26" s="150">
        <v>364</v>
      </c>
    </row>
    <row r="27" spans="1:439" s="152" customFormat="1" ht="18" customHeight="1">
      <c r="B27" s="145">
        <v>39</v>
      </c>
      <c r="C27" s="146" t="s">
        <v>69</v>
      </c>
      <c r="D27" s="147">
        <v>1351</v>
      </c>
      <c r="E27" s="147">
        <v>58.406173205033312</v>
      </c>
      <c r="F27" s="147">
        <v>322</v>
      </c>
      <c r="G27" s="147">
        <v>623</v>
      </c>
      <c r="H27" s="147">
        <v>254</v>
      </c>
      <c r="I27" s="147">
        <v>152</v>
      </c>
      <c r="K27" s="431">
        <v>1513</v>
      </c>
      <c r="L27" s="431">
        <v>60.48</v>
      </c>
      <c r="M27" s="431">
        <v>375</v>
      </c>
      <c r="N27" s="431">
        <v>683</v>
      </c>
      <c r="O27" s="431">
        <v>277</v>
      </c>
      <c r="P27" s="431">
        <v>178</v>
      </c>
    </row>
    <row r="28" spans="1:439" s="148" customFormat="1" ht="18" customHeight="1">
      <c r="A28" s="12"/>
      <c r="B28" s="145"/>
      <c r="C28" s="146" t="s">
        <v>70</v>
      </c>
      <c r="D28" s="147">
        <v>9673</v>
      </c>
      <c r="E28" s="147">
        <v>60.947851791927711</v>
      </c>
      <c r="F28" s="147">
        <v>223.11111111111111</v>
      </c>
      <c r="G28" s="147">
        <v>499.88888888888891</v>
      </c>
      <c r="H28" s="147">
        <v>215.55555555555554</v>
      </c>
      <c r="I28" s="147">
        <v>136.22222222222223</v>
      </c>
      <c r="J28" s="12"/>
      <c r="K28" s="431">
        <v>10469</v>
      </c>
      <c r="L28" s="431">
        <v>62.883333333333326</v>
      </c>
      <c r="M28" s="431">
        <v>245.11111111111111</v>
      </c>
      <c r="N28" s="431">
        <v>544.77777777777783</v>
      </c>
      <c r="O28" s="431">
        <v>229.77777777777777</v>
      </c>
      <c r="P28" s="431">
        <v>143.55555555555554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</row>
    <row r="29" spans="1:439" s="156" customFormat="1" ht="18" customHeight="1">
      <c r="A29" s="292"/>
      <c r="B29" s="155">
        <v>5</v>
      </c>
      <c r="C29" s="149" t="s">
        <v>71</v>
      </c>
      <c r="D29" s="150">
        <v>641</v>
      </c>
      <c r="E29" s="150">
        <v>62.915803432137295</v>
      </c>
      <c r="F29" s="150">
        <v>115</v>
      </c>
      <c r="G29" s="150">
        <v>276</v>
      </c>
      <c r="H29" s="150">
        <v>162</v>
      </c>
      <c r="I29" s="150">
        <v>88</v>
      </c>
      <c r="K29" s="150">
        <v>678</v>
      </c>
      <c r="L29" s="150">
        <v>65.069999999999993</v>
      </c>
      <c r="M29" s="150">
        <v>122</v>
      </c>
      <c r="N29" s="150">
        <v>293</v>
      </c>
      <c r="O29" s="150">
        <v>171</v>
      </c>
      <c r="P29" s="150">
        <v>92</v>
      </c>
    </row>
    <row r="30" spans="1:439" s="152" customFormat="1" ht="18" customHeight="1">
      <c r="B30" s="145">
        <v>9</v>
      </c>
      <c r="C30" s="149" t="s">
        <v>72</v>
      </c>
      <c r="D30" s="150">
        <v>1545</v>
      </c>
      <c r="E30" s="150">
        <v>59.307864077669912</v>
      </c>
      <c r="F30" s="150">
        <v>322</v>
      </c>
      <c r="G30" s="150">
        <v>762</v>
      </c>
      <c r="H30" s="150">
        <v>258</v>
      </c>
      <c r="I30" s="150">
        <v>203</v>
      </c>
      <c r="K30" s="150">
        <v>1646</v>
      </c>
      <c r="L30" s="150">
        <v>61.15</v>
      </c>
      <c r="M30" s="150">
        <v>345</v>
      </c>
      <c r="N30" s="150">
        <v>820</v>
      </c>
      <c r="O30" s="150">
        <v>275</v>
      </c>
      <c r="P30" s="150">
        <v>206</v>
      </c>
    </row>
    <row r="31" spans="1:439" s="152" customFormat="1" ht="18" customHeight="1">
      <c r="B31" s="145">
        <v>24</v>
      </c>
      <c r="C31" s="149" t="s">
        <v>73</v>
      </c>
      <c r="D31" s="150">
        <v>2089</v>
      </c>
      <c r="E31" s="150">
        <v>57.7701196744854</v>
      </c>
      <c r="F31" s="150">
        <v>518</v>
      </c>
      <c r="G31" s="150">
        <v>939</v>
      </c>
      <c r="H31" s="150">
        <v>402</v>
      </c>
      <c r="I31" s="150">
        <v>230</v>
      </c>
      <c r="K31" s="150">
        <v>2211</v>
      </c>
      <c r="L31" s="150">
        <v>59.94</v>
      </c>
      <c r="M31" s="150">
        <v>547</v>
      </c>
      <c r="N31" s="150">
        <v>997</v>
      </c>
      <c r="O31" s="150">
        <v>427</v>
      </c>
      <c r="P31" s="150">
        <v>240</v>
      </c>
    </row>
    <row r="32" spans="1:439" s="152" customFormat="1" ht="18" customHeight="1">
      <c r="B32" s="145">
        <v>34</v>
      </c>
      <c r="C32" s="152" t="s">
        <v>74</v>
      </c>
      <c r="D32" s="154">
        <v>732</v>
      </c>
      <c r="E32" s="154">
        <v>61.887500000000003</v>
      </c>
      <c r="F32" s="154">
        <v>144</v>
      </c>
      <c r="G32" s="154">
        <v>326</v>
      </c>
      <c r="H32" s="154">
        <v>159</v>
      </c>
      <c r="I32" s="154">
        <v>103</v>
      </c>
      <c r="K32" s="154">
        <v>774</v>
      </c>
      <c r="L32" s="154">
        <v>63.87</v>
      </c>
      <c r="M32" s="154">
        <v>155</v>
      </c>
      <c r="N32" s="154">
        <v>347</v>
      </c>
      <c r="O32" s="154">
        <v>166</v>
      </c>
      <c r="P32" s="154">
        <v>106</v>
      </c>
    </row>
    <row r="33" spans="1:237" s="152" customFormat="1" ht="18" customHeight="1">
      <c r="B33" s="145">
        <v>37</v>
      </c>
      <c r="C33" s="152" t="s">
        <v>75</v>
      </c>
      <c r="D33" s="154">
        <v>1023</v>
      </c>
      <c r="E33" s="154">
        <v>60.31478983382209</v>
      </c>
      <c r="F33" s="154">
        <v>221</v>
      </c>
      <c r="G33" s="154">
        <v>461</v>
      </c>
      <c r="H33" s="154">
        <v>212</v>
      </c>
      <c r="I33" s="154">
        <v>129</v>
      </c>
      <c r="K33" s="154">
        <v>1148</v>
      </c>
      <c r="L33" s="154">
        <v>62.02</v>
      </c>
      <c r="M33" s="154">
        <v>256</v>
      </c>
      <c r="N33" s="154">
        <v>522</v>
      </c>
      <c r="O33" s="154">
        <v>225</v>
      </c>
      <c r="P33" s="154">
        <v>145</v>
      </c>
    </row>
    <row r="34" spans="1:237" s="152" customFormat="1" ht="18" customHeight="1">
      <c r="B34" s="145">
        <v>40</v>
      </c>
      <c r="C34" s="149" t="s">
        <v>76</v>
      </c>
      <c r="D34" s="150">
        <v>637</v>
      </c>
      <c r="E34" s="150">
        <v>63.899544740973319</v>
      </c>
      <c r="F34" s="150">
        <v>88</v>
      </c>
      <c r="G34" s="150">
        <v>304</v>
      </c>
      <c r="H34" s="150">
        <v>149</v>
      </c>
      <c r="I34" s="150">
        <v>96</v>
      </c>
      <c r="K34" s="150">
        <v>701</v>
      </c>
      <c r="L34" s="150">
        <v>65.599999999999994</v>
      </c>
      <c r="M34" s="150">
        <v>104</v>
      </c>
      <c r="N34" s="150">
        <v>335</v>
      </c>
      <c r="O34" s="150">
        <v>159</v>
      </c>
      <c r="P34" s="150">
        <v>103</v>
      </c>
    </row>
    <row r="35" spans="1:237" s="152" customFormat="1" ht="18" customHeight="1">
      <c r="B35" s="145">
        <v>42</v>
      </c>
      <c r="C35" s="149" t="s">
        <v>77</v>
      </c>
      <c r="D35" s="150">
        <v>389</v>
      </c>
      <c r="E35" s="150">
        <v>62.125167095115685</v>
      </c>
      <c r="F35" s="150">
        <v>69</v>
      </c>
      <c r="G35" s="150">
        <v>182</v>
      </c>
      <c r="H35" s="150">
        <v>86</v>
      </c>
      <c r="I35" s="150">
        <v>52</v>
      </c>
      <c r="K35" s="150">
        <v>416</v>
      </c>
      <c r="L35" s="150">
        <v>64.06</v>
      </c>
      <c r="M35" s="150">
        <v>76</v>
      </c>
      <c r="N35" s="150">
        <v>194</v>
      </c>
      <c r="O35" s="150">
        <v>93</v>
      </c>
      <c r="P35" s="150">
        <v>53</v>
      </c>
    </row>
    <row r="36" spans="1:237" s="152" customFormat="1" ht="18" customHeight="1">
      <c r="B36" s="145">
        <v>47</v>
      </c>
      <c r="C36" s="149" t="s">
        <v>78</v>
      </c>
      <c r="D36" s="150">
        <v>1836</v>
      </c>
      <c r="E36" s="150">
        <v>60.088071895424839</v>
      </c>
      <c r="F36" s="150">
        <v>377</v>
      </c>
      <c r="G36" s="150">
        <v>877</v>
      </c>
      <c r="H36" s="150">
        <v>357</v>
      </c>
      <c r="I36" s="150">
        <v>225</v>
      </c>
      <c r="K36" s="150">
        <v>2067</v>
      </c>
      <c r="L36" s="150">
        <v>61.59</v>
      </c>
      <c r="M36" s="150">
        <v>438</v>
      </c>
      <c r="N36" s="150">
        <v>1001</v>
      </c>
      <c r="O36" s="150">
        <v>388</v>
      </c>
      <c r="P36" s="150">
        <v>240</v>
      </c>
    </row>
    <row r="37" spans="1:237" s="152" customFormat="1" ht="18" customHeight="1">
      <c r="B37" s="145">
        <v>49</v>
      </c>
      <c r="C37" s="149" t="s">
        <v>79</v>
      </c>
      <c r="D37" s="150">
        <v>781</v>
      </c>
      <c r="E37" s="150">
        <v>60.221805377720877</v>
      </c>
      <c r="F37" s="150">
        <v>154</v>
      </c>
      <c r="G37" s="150">
        <v>372</v>
      </c>
      <c r="H37" s="150">
        <v>155</v>
      </c>
      <c r="I37" s="150">
        <v>100</v>
      </c>
      <c r="K37" s="150">
        <v>828</v>
      </c>
      <c r="L37" s="150">
        <v>62.65</v>
      </c>
      <c r="M37" s="150">
        <v>163</v>
      </c>
      <c r="N37" s="150">
        <v>394</v>
      </c>
      <c r="O37" s="150">
        <v>164</v>
      </c>
      <c r="P37" s="150">
        <v>107</v>
      </c>
    </row>
    <row r="38" spans="1:237" s="148" customFormat="1" ht="18" customHeight="1">
      <c r="A38" s="12"/>
      <c r="B38" s="145"/>
      <c r="C38" s="146" t="s">
        <v>80</v>
      </c>
      <c r="D38" s="147">
        <v>5451</v>
      </c>
      <c r="E38" s="147">
        <v>64.477546884541283</v>
      </c>
      <c r="F38" s="147">
        <v>165.4</v>
      </c>
      <c r="G38" s="147">
        <v>477.2</v>
      </c>
      <c r="H38" s="147">
        <v>271.8</v>
      </c>
      <c r="I38" s="147">
        <v>175.8</v>
      </c>
      <c r="J38" s="12"/>
      <c r="K38" s="431">
        <v>5936</v>
      </c>
      <c r="L38" s="431">
        <v>66.828000000000003</v>
      </c>
      <c r="M38" s="431">
        <v>179.8</v>
      </c>
      <c r="N38" s="431">
        <v>522.6</v>
      </c>
      <c r="O38" s="431">
        <v>297.2</v>
      </c>
      <c r="P38" s="431">
        <v>187.6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</row>
    <row r="39" spans="1:237" s="151" customFormat="1" ht="18" customHeight="1">
      <c r="B39" s="145">
        <v>2</v>
      </c>
      <c r="C39" s="149" t="s">
        <v>81</v>
      </c>
      <c r="D39" s="150">
        <v>1296</v>
      </c>
      <c r="E39" s="150">
        <v>65.969799382716047</v>
      </c>
      <c r="F39" s="150">
        <v>196</v>
      </c>
      <c r="G39" s="150">
        <v>538</v>
      </c>
      <c r="H39" s="150">
        <v>335</v>
      </c>
      <c r="I39" s="150">
        <v>227</v>
      </c>
      <c r="K39" s="150">
        <v>1369</v>
      </c>
      <c r="L39" s="150">
        <v>68.239999999999995</v>
      </c>
      <c r="M39" s="150">
        <v>205</v>
      </c>
      <c r="N39" s="150">
        <v>576</v>
      </c>
      <c r="O39" s="150">
        <v>362</v>
      </c>
      <c r="P39" s="150">
        <v>226</v>
      </c>
    </row>
    <row r="40" spans="1:237" s="152" customFormat="1" ht="18" customHeight="1">
      <c r="B40" s="145">
        <v>13</v>
      </c>
      <c r="C40" s="149" t="s">
        <v>82</v>
      </c>
      <c r="D40" s="150">
        <v>1334</v>
      </c>
      <c r="E40" s="150">
        <v>67.299640179910043</v>
      </c>
      <c r="F40" s="150">
        <v>185</v>
      </c>
      <c r="G40" s="150">
        <v>552</v>
      </c>
      <c r="H40" s="150">
        <v>344</v>
      </c>
      <c r="I40" s="150">
        <v>253</v>
      </c>
      <c r="K40" s="150">
        <v>1488</v>
      </c>
      <c r="L40" s="150">
        <v>69.53</v>
      </c>
      <c r="M40" s="150">
        <v>204</v>
      </c>
      <c r="N40" s="150">
        <v>627</v>
      </c>
      <c r="O40" s="150">
        <v>382</v>
      </c>
      <c r="P40" s="150">
        <v>275</v>
      </c>
    </row>
    <row r="41" spans="1:237" s="156" customFormat="1" ht="18" customHeight="1">
      <c r="A41" s="292"/>
      <c r="B41" s="155">
        <v>16</v>
      </c>
      <c r="C41" s="152" t="s">
        <v>83</v>
      </c>
      <c r="D41" s="150">
        <v>482</v>
      </c>
      <c r="E41" s="150">
        <v>62.682572614107883</v>
      </c>
      <c r="F41" s="150">
        <v>91</v>
      </c>
      <c r="G41" s="150">
        <v>209</v>
      </c>
      <c r="H41" s="150">
        <v>117</v>
      </c>
      <c r="I41" s="150">
        <v>65</v>
      </c>
      <c r="K41" s="150">
        <v>538</v>
      </c>
      <c r="L41" s="150">
        <v>65.150000000000006</v>
      </c>
      <c r="M41" s="150">
        <v>100</v>
      </c>
      <c r="N41" s="150">
        <v>234</v>
      </c>
      <c r="O41" s="150">
        <v>131</v>
      </c>
      <c r="P41" s="150">
        <v>73</v>
      </c>
    </row>
    <row r="42" spans="1:237" s="152" customFormat="1" ht="18" customHeight="1">
      <c r="B42" s="145">
        <v>19</v>
      </c>
      <c r="C42" s="152" t="s">
        <v>84</v>
      </c>
      <c r="D42" s="154">
        <v>647</v>
      </c>
      <c r="E42" s="154">
        <v>61.626738794435859</v>
      </c>
      <c r="F42" s="154">
        <v>109</v>
      </c>
      <c r="G42" s="154">
        <v>331</v>
      </c>
      <c r="H42" s="154">
        <v>117</v>
      </c>
      <c r="I42" s="154">
        <v>90</v>
      </c>
      <c r="K42" s="154">
        <v>703</v>
      </c>
      <c r="L42" s="154">
        <v>64.02</v>
      </c>
      <c r="M42" s="154">
        <v>121</v>
      </c>
      <c r="N42" s="154">
        <v>352</v>
      </c>
      <c r="O42" s="154">
        <v>134</v>
      </c>
      <c r="P42" s="154">
        <v>96</v>
      </c>
    </row>
    <row r="43" spans="1:237" s="152" customFormat="1" ht="18" customHeight="1">
      <c r="B43" s="145">
        <v>45</v>
      </c>
      <c r="C43" s="149" t="s">
        <v>85</v>
      </c>
      <c r="D43" s="150">
        <v>1692</v>
      </c>
      <c r="E43" s="150">
        <v>64.808983451536648</v>
      </c>
      <c r="F43" s="150">
        <v>246</v>
      </c>
      <c r="G43" s="150">
        <v>756</v>
      </c>
      <c r="H43" s="150">
        <v>446</v>
      </c>
      <c r="I43" s="150">
        <v>244</v>
      </c>
      <c r="K43" s="150">
        <v>1838</v>
      </c>
      <c r="L43" s="150">
        <v>67.2</v>
      </c>
      <c r="M43" s="150">
        <v>269</v>
      </c>
      <c r="N43" s="150">
        <v>824</v>
      </c>
      <c r="O43" s="150">
        <v>477</v>
      </c>
      <c r="P43" s="150">
        <v>268</v>
      </c>
    </row>
    <row r="44" spans="1:237" s="148" customFormat="1" ht="18" customHeight="1">
      <c r="A44" s="12"/>
      <c r="B44" s="145"/>
      <c r="C44" s="146" t="s">
        <v>86</v>
      </c>
      <c r="D44" s="147">
        <v>16092</v>
      </c>
      <c r="E44" s="147">
        <v>56.877501037339812</v>
      </c>
      <c r="F44" s="147">
        <v>883.5</v>
      </c>
      <c r="G44" s="147">
        <v>2065.5</v>
      </c>
      <c r="H44" s="147">
        <v>725.5</v>
      </c>
      <c r="I44" s="147">
        <v>348.5</v>
      </c>
      <c r="J44" s="12"/>
      <c r="K44" s="431">
        <v>18729</v>
      </c>
      <c r="L44" s="431">
        <v>58.955000000000005</v>
      </c>
      <c r="M44" s="431">
        <v>1040</v>
      </c>
      <c r="N44" s="431">
        <v>2417.5</v>
      </c>
      <c r="O44" s="431">
        <v>828.75</v>
      </c>
      <c r="P44" s="431">
        <v>396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</row>
    <row r="45" spans="1:237" s="151" customFormat="1" ht="18" customHeight="1">
      <c r="B45" s="145">
        <v>8</v>
      </c>
      <c r="C45" s="152" t="s">
        <v>87</v>
      </c>
      <c r="D45" s="154">
        <v>11557</v>
      </c>
      <c r="E45" s="154">
        <v>57.523787315047151</v>
      </c>
      <c r="F45" s="154">
        <v>2490</v>
      </c>
      <c r="G45" s="154">
        <v>5964</v>
      </c>
      <c r="H45" s="154">
        <v>2076</v>
      </c>
      <c r="I45" s="154">
        <v>1027</v>
      </c>
      <c r="K45" s="154">
        <v>13706</v>
      </c>
      <c r="L45" s="154">
        <v>59.34</v>
      </c>
      <c r="M45" s="154">
        <v>3009</v>
      </c>
      <c r="N45" s="154">
        <v>7121</v>
      </c>
      <c r="O45" s="154">
        <v>2394</v>
      </c>
      <c r="P45" s="154">
        <v>1182</v>
      </c>
    </row>
    <row r="46" spans="1:237" s="152" customFormat="1" ht="18" customHeight="1">
      <c r="B46" s="145">
        <v>17</v>
      </c>
      <c r="C46" s="152" t="s">
        <v>185</v>
      </c>
      <c r="D46" s="154">
        <v>1113</v>
      </c>
      <c r="E46" s="154">
        <v>57.008086253369271</v>
      </c>
      <c r="F46" s="154">
        <v>263</v>
      </c>
      <c r="G46" s="154">
        <v>537</v>
      </c>
      <c r="H46" s="154">
        <v>218</v>
      </c>
      <c r="I46" s="154">
        <v>95</v>
      </c>
      <c r="K46" s="154">
        <v>1286</v>
      </c>
      <c r="L46" s="154">
        <v>59.55</v>
      </c>
      <c r="M46" s="154">
        <v>292</v>
      </c>
      <c r="N46" s="154">
        <v>629</v>
      </c>
      <c r="O46" s="154">
        <v>254</v>
      </c>
      <c r="P46" s="154">
        <v>111</v>
      </c>
    </row>
    <row r="47" spans="1:237" s="156" customFormat="1" ht="18" customHeight="1">
      <c r="A47" s="292"/>
      <c r="B47" s="155">
        <v>25</v>
      </c>
      <c r="C47" s="152" t="s">
        <v>191</v>
      </c>
      <c r="D47" s="150">
        <v>1661</v>
      </c>
      <c r="E47" s="150">
        <v>55.443979530403368</v>
      </c>
      <c r="F47" s="150">
        <v>412</v>
      </c>
      <c r="G47" s="150">
        <v>839</v>
      </c>
      <c r="H47" s="150">
        <v>291</v>
      </c>
      <c r="I47" s="150">
        <v>119</v>
      </c>
      <c r="K47" s="150">
        <v>1759</v>
      </c>
      <c r="L47" s="150">
        <v>57.47</v>
      </c>
      <c r="M47" s="150">
        <v>437</v>
      </c>
      <c r="N47" s="150">
        <v>887</v>
      </c>
      <c r="O47" s="150">
        <v>312</v>
      </c>
      <c r="P47" s="150">
        <v>123</v>
      </c>
      <c r="R47" s="440"/>
    </row>
    <row r="48" spans="1:237" s="152" customFormat="1" ht="18" customHeight="1">
      <c r="B48" s="145">
        <v>43</v>
      </c>
      <c r="C48" s="152" t="s">
        <v>88</v>
      </c>
      <c r="D48" s="154">
        <v>1761</v>
      </c>
      <c r="E48" s="154">
        <v>57.534151050539464</v>
      </c>
      <c r="F48" s="154">
        <v>369</v>
      </c>
      <c r="G48" s="154">
        <v>922</v>
      </c>
      <c r="H48" s="154">
        <v>317</v>
      </c>
      <c r="I48" s="154">
        <v>153</v>
      </c>
      <c r="K48" s="154">
        <v>1978</v>
      </c>
      <c r="L48" s="154">
        <v>59.46</v>
      </c>
      <c r="M48" s="154">
        <v>422</v>
      </c>
      <c r="N48" s="154">
        <v>1033</v>
      </c>
      <c r="O48" s="154">
        <v>355</v>
      </c>
      <c r="P48" s="154">
        <v>168</v>
      </c>
    </row>
    <row r="49" spans="1:237" s="148" customFormat="1" ht="18" customHeight="1">
      <c r="A49" s="12"/>
      <c r="B49" s="145"/>
      <c r="C49" s="146" t="s">
        <v>89</v>
      </c>
      <c r="D49" s="147">
        <v>13067</v>
      </c>
      <c r="E49" s="147">
        <v>59.092576229296093</v>
      </c>
      <c r="F49" s="147">
        <v>837</v>
      </c>
      <c r="G49" s="147">
        <v>2172.3333333333335</v>
      </c>
      <c r="H49" s="147">
        <v>895.33333333333337</v>
      </c>
      <c r="I49" s="147">
        <v>451</v>
      </c>
      <c r="J49" s="12"/>
      <c r="K49" s="431">
        <v>14617</v>
      </c>
      <c r="L49" s="431">
        <v>61.016666666666673</v>
      </c>
      <c r="M49" s="431">
        <v>948.33333333333337</v>
      </c>
      <c r="N49" s="431">
        <v>2444.6666666666665</v>
      </c>
      <c r="O49" s="431">
        <v>992</v>
      </c>
      <c r="P49" s="431">
        <v>487.33333333333331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</row>
    <row r="50" spans="1:237" s="151" customFormat="1" ht="18" customHeight="1">
      <c r="B50" s="145">
        <v>3</v>
      </c>
      <c r="C50" s="152" t="s">
        <v>90</v>
      </c>
      <c r="D50" s="154">
        <v>5005</v>
      </c>
      <c r="E50" s="154">
        <v>61.450199800199798</v>
      </c>
      <c r="F50" s="154">
        <v>867</v>
      </c>
      <c r="G50" s="154">
        <v>2383</v>
      </c>
      <c r="H50" s="154">
        <v>1150</v>
      </c>
      <c r="I50" s="154">
        <v>605</v>
      </c>
      <c r="K50" s="154">
        <v>5480</v>
      </c>
      <c r="L50" s="154">
        <v>63.35</v>
      </c>
      <c r="M50" s="154">
        <v>971</v>
      </c>
      <c r="N50" s="154">
        <v>2621</v>
      </c>
      <c r="O50" s="154">
        <v>1248</v>
      </c>
      <c r="P50" s="154">
        <v>640</v>
      </c>
    </row>
    <row r="51" spans="1:237" s="152" customFormat="1" ht="18" customHeight="1">
      <c r="B51" s="145">
        <v>12</v>
      </c>
      <c r="C51" s="152" t="s">
        <v>91</v>
      </c>
      <c r="D51" s="154">
        <v>2068</v>
      </c>
      <c r="E51" s="154">
        <v>57.783389748549325</v>
      </c>
      <c r="F51" s="154">
        <v>383</v>
      </c>
      <c r="G51" s="154">
        <v>1137</v>
      </c>
      <c r="H51" s="154">
        <v>377</v>
      </c>
      <c r="I51" s="154">
        <v>171</v>
      </c>
      <c r="K51" s="154">
        <v>2314</v>
      </c>
      <c r="L51" s="154">
        <v>59.4</v>
      </c>
      <c r="M51" s="154">
        <v>446</v>
      </c>
      <c r="N51" s="154">
        <v>1278</v>
      </c>
      <c r="O51" s="154">
        <v>413</v>
      </c>
      <c r="P51" s="154">
        <v>177</v>
      </c>
    </row>
    <row r="52" spans="1:237" s="152" customFormat="1" ht="18" customHeight="1">
      <c r="B52" s="145">
        <v>46</v>
      </c>
      <c r="C52" s="152" t="s">
        <v>92</v>
      </c>
      <c r="D52" s="154">
        <v>5994</v>
      </c>
      <c r="E52" s="154">
        <v>58.044139139139141</v>
      </c>
      <c r="F52" s="154">
        <v>1261</v>
      </c>
      <c r="G52" s="154">
        <v>2997</v>
      </c>
      <c r="H52" s="154">
        <v>1159</v>
      </c>
      <c r="I52" s="154">
        <v>577</v>
      </c>
      <c r="K52" s="154">
        <v>6823</v>
      </c>
      <c r="L52" s="154">
        <v>60.3</v>
      </c>
      <c r="M52" s="154">
        <v>1428</v>
      </c>
      <c r="N52" s="154">
        <v>3435</v>
      </c>
      <c r="O52" s="154">
        <v>1315</v>
      </c>
      <c r="P52" s="154">
        <v>645</v>
      </c>
    </row>
    <row r="53" spans="1:237" s="148" customFormat="1" ht="18" customHeight="1">
      <c r="A53" s="12"/>
      <c r="B53" s="145"/>
      <c r="C53" s="146" t="s">
        <v>93</v>
      </c>
      <c r="D53" s="147">
        <v>3971</v>
      </c>
      <c r="E53" s="147">
        <v>64.68019765567081</v>
      </c>
      <c r="F53" s="147">
        <v>295.5</v>
      </c>
      <c r="G53" s="147">
        <v>896.5</v>
      </c>
      <c r="H53" s="147">
        <v>471.5</v>
      </c>
      <c r="I53" s="147">
        <v>322</v>
      </c>
      <c r="J53" s="12"/>
      <c r="K53" s="431">
        <v>4229</v>
      </c>
      <c r="L53" s="431">
        <v>67.06</v>
      </c>
      <c r="M53" s="431">
        <v>314.5</v>
      </c>
      <c r="N53" s="431">
        <v>955</v>
      </c>
      <c r="O53" s="431">
        <v>507.5</v>
      </c>
      <c r="P53" s="431">
        <v>337.5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</row>
    <row r="54" spans="1:237" s="151" customFormat="1" ht="18" customHeight="1">
      <c r="B54" s="145">
        <v>6</v>
      </c>
      <c r="C54" s="152" t="s">
        <v>94</v>
      </c>
      <c r="D54" s="154">
        <v>2276</v>
      </c>
      <c r="E54" s="154">
        <v>65.612495606326874</v>
      </c>
      <c r="F54" s="154">
        <v>339</v>
      </c>
      <c r="G54" s="154">
        <v>985</v>
      </c>
      <c r="H54" s="154">
        <v>567</v>
      </c>
      <c r="I54" s="154">
        <v>385</v>
      </c>
      <c r="K54" s="154">
        <v>2431</v>
      </c>
      <c r="L54" s="154">
        <v>67.95</v>
      </c>
      <c r="M54" s="154">
        <v>362</v>
      </c>
      <c r="N54" s="154">
        <v>1054</v>
      </c>
      <c r="O54" s="154">
        <v>613</v>
      </c>
      <c r="P54" s="154">
        <v>402</v>
      </c>
    </row>
    <row r="55" spans="1:237" s="152" customFormat="1" ht="18" customHeight="1">
      <c r="B55" s="145">
        <v>10</v>
      </c>
      <c r="C55" s="149" t="s">
        <v>95</v>
      </c>
      <c r="D55" s="150">
        <v>1695</v>
      </c>
      <c r="E55" s="150">
        <v>63.747899705014746</v>
      </c>
      <c r="F55" s="150">
        <v>252</v>
      </c>
      <c r="G55" s="150">
        <v>808</v>
      </c>
      <c r="H55" s="150">
        <v>376</v>
      </c>
      <c r="I55" s="150">
        <v>259</v>
      </c>
      <c r="K55" s="150">
        <v>1798</v>
      </c>
      <c r="L55" s="150">
        <v>66.17</v>
      </c>
      <c r="M55" s="150">
        <v>267</v>
      </c>
      <c r="N55" s="150">
        <v>856</v>
      </c>
      <c r="O55" s="150">
        <v>402</v>
      </c>
      <c r="P55" s="150">
        <v>273</v>
      </c>
    </row>
    <row r="56" spans="1:237" s="148" customFormat="1" ht="18" customHeight="1">
      <c r="A56" s="12"/>
      <c r="B56" s="145"/>
      <c r="C56" s="146" t="s">
        <v>96</v>
      </c>
      <c r="D56" s="147">
        <v>9676</v>
      </c>
      <c r="E56" s="147">
        <v>53.918315809466208</v>
      </c>
      <c r="F56" s="147">
        <v>688</v>
      </c>
      <c r="G56" s="147">
        <v>1084</v>
      </c>
      <c r="H56" s="147">
        <v>433</v>
      </c>
      <c r="I56" s="147">
        <v>214</v>
      </c>
      <c r="J56" s="12"/>
      <c r="K56" s="431">
        <v>10734</v>
      </c>
      <c r="L56" s="431">
        <v>55.727499999999999</v>
      </c>
      <c r="M56" s="431">
        <v>770</v>
      </c>
      <c r="N56" s="431">
        <v>1205.5</v>
      </c>
      <c r="O56" s="431">
        <v>473.5</v>
      </c>
      <c r="P56" s="431">
        <v>234.5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</row>
    <row r="57" spans="1:237" s="151" customFormat="1" ht="18" customHeight="1">
      <c r="B57" s="145">
        <v>15</v>
      </c>
      <c r="C57" s="157" t="s">
        <v>186</v>
      </c>
      <c r="D57" s="158">
        <v>2370</v>
      </c>
      <c r="E57" s="158">
        <v>52.840059071729968</v>
      </c>
      <c r="F57" s="158">
        <v>720</v>
      </c>
      <c r="G57" s="158">
        <v>1068</v>
      </c>
      <c r="H57" s="158">
        <v>391</v>
      </c>
      <c r="I57" s="158">
        <v>191</v>
      </c>
      <c r="K57" s="158">
        <v>2806</v>
      </c>
      <c r="L57" s="158">
        <v>54.84</v>
      </c>
      <c r="M57" s="158">
        <v>857</v>
      </c>
      <c r="N57" s="158">
        <v>1256</v>
      </c>
      <c r="O57" s="158">
        <v>465</v>
      </c>
      <c r="P57" s="158">
        <v>228</v>
      </c>
    </row>
    <row r="58" spans="1:237" s="152" customFormat="1" ht="18" customHeight="1">
      <c r="B58" s="145">
        <v>27</v>
      </c>
      <c r="C58" s="157" t="s">
        <v>97</v>
      </c>
      <c r="D58" s="158">
        <v>1818</v>
      </c>
      <c r="E58" s="158">
        <v>52.34164466446645</v>
      </c>
      <c r="F58" s="158">
        <v>633</v>
      </c>
      <c r="G58" s="158">
        <v>765</v>
      </c>
      <c r="H58" s="158">
        <v>281</v>
      </c>
      <c r="I58" s="158">
        <v>139</v>
      </c>
      <c r="K58" s="158">
        <v>1948</v>
      </c>
      <c r="L58" s="158">
        <v>54.15</v>
      </c>
      <c r="M58" s="158">
        <v>680</v>
      </c>
      <c r="N58" s="158">
        <v>826</v>
      </c>
      <c r="O58" s="158">
        <v>297</v>
      </c>
      <c r="P58" s="158">
        <v>145</v>
      </c>
    </row>
    <row r="59" spans="1:237" s="152" customFormat="1" ht="18" customHeight="1">
      <c r="B59" s="159">
        <v>32</v>
      </c>
      <c r="C59" s="157" t="s">
        <v>187</v>
      </c>
      <c r="D59" s="158">
        <v>1448</v>
      </c>
      <c r="E59" s="158">
        <v>52.958584254143645</v>
      </c>
      <c r="F59" s="158">
        <v>444</v>
      </c>
      <c r="G59" s="158">
        <v>655</v>
      </c>
      <c r="H59" s="158">
        <v>222</v>
      </c>
      <c r="I59" s="158">
        <v>127</v>
      </c>
      <c r="K59" s="158">
        <v>1574</v>
      </c>
      <c r="L59" s="158">
        <v>54.45</v>
      </c>
      <c r="M59" s="158">
        <v>491</v>
      </c>
      <c r="N59" s="158">
        <v>721</v>
      </c>
      <c r="O59" s="158">
        <v>232</v>
      </c>
      <c r="P59" s="158">
        <v>130</v>
      </c>
    </row>
    <row r="60" spans="1:237" s="152" customFormat="1" ht="18" customHeight="1">
      <c r="B60" s="159">
        <v>36</v>
      </c>
      <c r="C60" s="161" t="s">
        <v>98</v>
      </c>
      <c r="D60" s="158">
        <v>4040</v>
      </c>
      <c r="E60" s="158">
        <v>57.532975247524753</v>
      </c>
      <c r="F60" s="158">
        <v>955</v>
      </c>
      <c r="G60" s="158">
        <v>1848</v>
      </c>
      <c r="H60" s="158">
        <v>838</v>
      </c>
      <c r="I60" s="158">
        <v>399</v>
      </c>
      <c r="K60" s="158">
        <v>4406</v>
      </c>
      <c r="L60" s="158">
        <v>59.47</v>
      </c>
      <c r="M60" s="158">
        <v>1052</v>
      </c>
      <c r="N60" s="158">
        <v>2019</v>
      </c>
      <c r="O60" s="158">
        <v>900</v>
      </c>
      <c r="P60" s="158">
        <v>435</v>
      </c>
    </row>
    <row r="61" spans="1:237" s="148" customFormat="1" ht="18" customHeight="1">
      <c r="A61" s="12"/>
      <c r="B61" s="159">
        <v>28</v>
      </c>
      <c r="C61" s="162" t="s">
        <v>99</v>
      </c>
      <c r="D61" s="163">
        <v>11378</v>
      </c>
      <c r="E61" s="163">
        <v>60.210382316751627</v>
      </c>
      <c r="F61" s="163">
        <v>2069</v>
      </c>
      <c r="G61" s="163">
        <v>5710</v>
      </c>
      <c r="H61" s="163">
        <v>2408</v>
      </c>
      <c r="I61" s="163">
        <v>1191</v>
      </c>
      <c r="J61" s="12"/>
      <c r="K61" s="432">
        <v>12805</v>
      </c>
      <c r="L61" s="432">
        <v>62.04</v>
      </c>
      <c r="M61" s="432">
        <v>2418</v>
      </c>
      <c r="N61" s="432">
        <v>6433</v>
      </c>
      <c r="O61" s="432">
        <v>2651</v>
      </c>
      <c r="P61" s="432">
        <v>1303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</row>
    <row r="62" spans="1:237" s="148" customFormat="1" ht="18" customHeight="1">
      <c r="A62" s="12"/>
      <c r="B62" s="159">
        <v>30</v>
      </c>
      <c r="C62" s="162" t="s">
        <v>100</v>
      </c>
      <c r="D62" s="163">
        <v>3341</v>
      </c>
      <c r="E62" s="163">
        <v>68.568335827596513</v>
      </c>
      <c r="F62" s="163">
        <v>419</v>
      </c>
      <c r="G62" s="163">
        <v>1332</v>
      </c>
      <c r="H62" s="163">
        <v>911</v>
      </c>
      <c r="I62" s="163">
        <v>679</v>
      </c>
      <c r="J62" s="12"/>
      <c r="K62" s="432">
        <v>3734</v>
      </c>
      <c r="L62" s="432">
        <v>70.849999999999994</v>
      </c>
      <c r="M62" s="432">
        <v>474</v>
      </c>
      <c r="N62" s="432">
        <v>1508</v>
      </c>
      <c r="O62" s="432">
        <v>1015</v>
      </c>
      <c r="P62" s="432">
        <v>737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</row>
    <row r="63" spans="1:237" s="148" customFormat="1" ht="18" customHeight="1">
      <c r="A63" s="12"/>
      <c r="B63" s="145">
        <v>31</v>
      </c>
      <c r="C63" s="162" t="s">
        <v>101</v>
      </c>
      <c r="D63" s="163">
        <v>1726</v>
      </c>
      <c r="E63" s="163">
        <v>59.685115874855157</v>
      </c>
      <c r="F63" s="163">
        <v>356</v>
      </c>
      <c r="G63" s="163">
        <v>833</v>
      </c>
      <c r="H63" s="163">
        <v>329</v>
      </c>
      <c r="I63" s="163">
        <v>208</v>
      </c>
      <c r="J63" s="12"/>
      <c r="K63" s="432">
        <v>1851</v>
      </c>
      <c r="L63" s="432">
        <v>61.58</v>
      </c>
      <c r="M63" s="432">
        <v>392</v>
      </c>
      <c r="N63" s="432">
        <v>890</v>
      </c>
      <c r="O63" s="432">
        <v>351</v>
      </c>
      <c r="P63" s="432">
        <v>218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</row>
    <row r="64" spans="1:237" s="148" customFormat="1" ht="18" customHeight="1">
      <c r="A64" s="12"/>
      <c r="B64" s="145"/>
      <c r="C64" s="146" t="s">
        <v>102</v>
      </c>
      <c r="D64" s="147">
        <v>7735</v>
      </c>
      <c r="E64" s="147">
        <v>56.206481660283913</v>
      </c>
      <c r="F64" s="147">
        <v>631.66666666666663</v>
      </c>
      <c r="G64" s="147">
        <v>1316.6666666666667</v>
      </c>
      <c r="H64" s="147">
        <v>412</v>
      </c>
      <c r="I64" s="147">
        <v>218</v>
      </c>
      <c r="J64" s="12"/>
      <c r="K64" s="431">
        <v>8416</v>
      </c>
      <c r="L64" s="431">
        <v>58.226666666666667</v>
      </c>
      <c r="M64" s="431">
        <v>689</v>
      </c>
      <c r="N64" s="431">
        <v>1439.3333333333333</v>
      </c>
      <c r="O64" s="431">
        <v>445.33333333333331</v>
      </c>
      <c r="P64" s="431">
        <v>231.66666666666666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</row>
    <row r="65" spans="1:237" s="151" customFormat="1" ht="18" customHeight="1">
      <c r="B65" s="145">
        <v>1</v>
      </c>
      <c r="C65" s="164" t="s">
        <v>188</v>
      </c>
      <c r="D65" s="150">
        <v>1149</v>
      </c>
      <c r="E65" s="150">
        <v>55.901418624891207</v>
      </c>
      <c r="F65" s="150">
        <v>278</v>
      </c>
      <c r="G65" s="150">
        <v>601</v>
      </c>
      <c r="H65" s="150">
        <v>176</v>
      </c>
      <c r="I65" s="150">
        <v>94</v>
      </c>
      <c r="K65" s="150">
        <v>1257</v>
      </c>
      <c r="L65" s="150">
        <v>57.86</v>
      </c>
      <c r="M65" s="150">
        <v>299</v>
      </c>
      <c r="N65" s="150">
        <v>667</v>
      </c>
      <c r="O65" s="150">
        <v>193</v>
      </c>
      <c r="P65" s="150">
        <v>98</v>
      </c>
    </row>
    <row r="66" spans="1:237" s="152" customFormat="1" ht="18" customHeight="1">
      <c r="B66" s="145">
        <v>20</v>
      </c>
      <c r="C66" s="164" t="s">
        <v>189</v>
      </c>
      <c r="D66" s="150">
        <v>1615</v>
      </c>
      <c r="E66" s="150">
        <v>57.031182662538697</v>
      </c>
      <c r="F66" s="150">
        <v>370</v>
      </c>
      <c r="G66" s="150">
        <v>820</v>
      </c>
      <c r="H66" s="150">
        <v>281</v>
      </c>
      <c r="I66" s="150">
        <v>144</v>
      </c>
      <c r="K66" s="150">
        <v>1843</v>
      </c>
      <c r="L66" s="150">
        <v>59.31</v>
      </c>
      <c r="M66" s="150">
        <v>420</v>
      </c>
      <c r="N66" s="150">
        <v>933</v>
      </c>
      <c r="O66" s="150">
        <v>325</v>
      </c>
      <c r="P66" s="150">
        <v>165</v>
      </c>
    </row>
    <row r="67" spans="1:237" s="152" customFormat="1" ht="18" customHeight="1">
      <c r="B67" s="145">
        <v>48</v>
      </c>
      <c r="C67" s="164" t="s">
        <v>190</v>
      </c>
      <c r="D67" s="150">
        <v>4971</v>
      </c>
      <c r="E67" s="150">
        <v>55.686843693421842</v>
      </c>
      <c r="F67" s="150">
        <v>1247</v>
      </c>
      <c r="G67" s="150">
        <v>2529</v>
      </c>
      <c r="H67" s="150">
        <v>779</v>
      </c>
      <c r="I67" s="150">
        <v>416</v>
      </c>
      <c r="K67" s="150">
        <v>5316</v>
      </c>
      <c r="L67" s="150">
        <v>57.51</v>
      </c>
      <c r="M67" s="150">
        <v>1348</v>
      </c>
      <c r="N67" s="150">
        <v>2718</v>
      </c>
      <c r="O67" s="150">
        <v>818</v>
      </c>
      <c r="P67" s="150">
        <v>432</v>
      </c>
    </row>
    <row r="68" spans="1:237" s="148" customFormat="1" ht="18" customHeight="1">
      <c r="A68" s="12"/>
      <c r="B68" s="145">
        <v>26</v>
      </c>
      <c r="C68" s="146" t="s">
        <v>103</v>
      </c>
      <c r="D68" s="147">
        <v>1272</v>
      </c>
      <c r="E68" s="147">
        <v>56.376698113207553</v>
      </c>
      <c r="F68" s="147">
        <v>290</v>
      </c>
      <c r="G68" s="147">
        <v>657</v>
      </c>
      <c r="H68" s="147">
        <v>229</v>
      </c>
      <c r="I68" s="147">
        <v>96</v>
      </c>
      <c r="J68" s="12"/>
      <c r="K68" s="431">
        <v>1343</v>
      </c>
      <c r="L68" s="431">
        <v>58.25</v>
      </c>
      <c r="M68" s="431">
        <v>312</v>
      </c>
      <c r="N68" s="431">
        <v>691</v>
      </c>
      <c r="O68" s="431">
        <v>242</v>
      </c>
      <c r="P68" s="431">
        <v>98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</row>
    <row r="69" spans="1:237" s="148" customFormat="1" ht="18" customHeight="1">
      <c r="A69" s="12"/>
      <c r="B69" s="145">
        <v>51</v>
      </c>
      <c r="C69" s="164" t="s">
        <v>104</v>
      </c>
      <c r="D69" s="150">
        <v>168</v>
      </c>
      <c r="E69" s="150">
        <v>67.901785714285708</v>
      </c>
      <c r="F69" s="150">
        <v>24</v>
      </c>
      <c r="G69" s="150">
        <v>67</v>
      </c>
      <c r="H69" s="150">
        <v>43</v>
      </c>
      <c r="I69" s="150">
        <v>34</v>
      </c>
      <c r="J69" s="12"/>
      <c r="K69" s="150">
        <v>183</v>
      </c>
      <c r="L69" s="150">
        <v>69.39</v>
      </c>
      <c r="M69" s="150">
        <v>29</v>
      </c>
      <c r="N69" s="150">
        <v>72</v>
      </c>
      <c r="O69" s="150">
        <v>47</v>
      </c>
      <c r="P69" s="150">
        <v>35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</row>
    <row r="70" spans="1:237" s="148" customFormat="1" ht="18" customHeight="1">
      <c r="A70" s="12"/>
      <c r="B70" s="145">
        <v>52</v>
      </c>
      <c r="C70" s="164" t="s">
        <v>105</v>
      </c>
      <c r="D70" s="150">
        <v>24</v>
      </c>
      <c r="E70" s="150">
        <v>66.375</v>
      </c>
      <c r="F70" s="150">
        <v>5</v>
      </c>
      <c r="G70" s="150">
        <v>10</v>
      </c>
      <c r="H70" s="150">
        <v>2</v>
      </c>
      <c r="I70" s="150">
        <v>7</v>
      </c>
      <c r="J70" s="12"/>
      <c r="K70" s="150">
        <v>28</v>
      </c>
      <c r="L70" s="150">
        <v>68.86</v>
      </c>
      <c r="M70" s="150">
        <v>6</v>
      </c>
      <c r="N70" s="150">
        <v>11</v>
      </c>
      <c r="O70" s="150">
        <v>4</v>
      </c>
      <c r="P70" s="150">
        <v>7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</row>
    <row r="71" spans="1:237" s="12" customFormat="1" ht="18" customHeight="1">
      <c r="B71" s="145"/>
      <c r="C71" s="413" t="s">
        <v>45</v>
      </c>
      <c r="D71" s="411">
        <v>122956</v>
      </c>
      <c r="E71" s="412">
        <v>60.446207830443434</v>
      </c>
      <c r="F71" s="411">
        <v>24240</v>
      </c>
      <c r="G71" s="411">
        <v>58120</v>
      </c>
      <c r="H71" s="411">
        <v>25662</v>
      </c>
      <c r="I71" s="411">
        <v>14934</v>
      </c>
      <c r="K71" s="433">
        <v>136276</v>
      </c>
      <c r="L71" s="434">
        <v>62.43</v>
      </c>
      <c r="M71" s="433">
        <v>27288</v>
      </c>
      <c r="N71" s="433">
        <v>64735</v>
      </c>
      <c r="O71" s="433">
        <v>28149</v>
      </c>
      <c r="P71" s="433">
        <v>16104</v>
      </c>
    </row>
    <row r="72" spans="1:237" ht="18" customHeight="1">
      <c r="B72" s="165"/>
      <c r="D72" s="124"/>
      <c r="E72" s="166"/>
      <c r="F72" s="166"/>
      <c r="G72" s="167"/>
      <c r="H72" s="166"/>
      <c r="I72" s="166"/>
      <c r="K72" s="124"/>
      <c r="L72" s="166"/>
      <c r="M72" s="166"/>
      <c r="N72" s="167"/>
      <c r="O72" s="166"/>
      <c r="P72" s="166"/>
    </row>
    <row r="73" spans="1:237" ht="18" customHeight="1">
      <c r="B73" s="339"/>
      <c r="C73" s="340"/>
      <c r="D73" s="341"/>
      <c r="E73" s="342"/>
      <c r="F73" s="340"/>
      <c r="G73" s="343"/>
      <c r="H73" s="166"/>
      <c r="I73" s="166"/>
      <c r="K73" s="341"/>
      <c r="L73" s="342"/>
      <c r="M73" s="340"/>
      <c r="N73" s="343"/>
      <c r="O73" s="166"/>
      <c r="P73" s="166"/>
    </row>
    <row r="74" spans="1:237" ht="18" customHeight="1">
      <c r="B74" s="339"/>
      <c r="C74" s="509" t="s">
        <v>202</v>
      </c>
      <c r="D74" s="344" t="s">
        <v>4</v>
      </c>
      <c r="E74" s="344" t="s">
        <v>3</v>
      </c>
      <c r="F74" s="344" t="s">
        <v>203</v>
      </c>
      <c r="G74" s="340"/>
      <c r="I74" s="166"/>
      <c r="K74" s="344" t="s">
        <v>4</v>
      </c>
      <c r="L74" s="344" t="s">
        <v>3</v>
      </c>
      <c r="M74" s="344" t="s">
        <v>203</v>
      </c>
      <c r="N74" s="340"/>
      <c r="P74" s="166"/>
    </row>
    <row r="75" spans="1:237" ht="18" customHeight="1">
      <c r="B75" s="345"/>
      <c r="C75" s="509"/>
      <c r="D75" s="422">
        <v>116460</v>
      </c>
      <c r="E75" s="422">
        <v>6496</v>
      </c>
      <c r="F75" s="422">
        <f>SUM(D75:E75)</f>
        <v>122956</v>
      </c>
      <c r="G75" s="340"/>
      <c r="K75" s="435">
        <v>128753</v>
      </c>
      <c r="L75" s="435">
        <v>7523</v>
      </c>
      <c r="M75" s="435">
        <f>SUM(K75:L75)</f>
        <v>136276</v>
      </c>
      <c r="N75" s="340"/>
    </row>
    <row r="76" spans="1:237" ht="18" customHeight="1">
      <c r="B76" s="345"/>
      <c r="C76" s="340"/>
      <c r="D76" s="341"/>
      <c r="E76" s="340"/>
      <c r="F76" s="340"/>
      <c r="G76" s="340"/>
      <c r="K76" s="341"/>
      <c r="L76" s="340"/>
      <c r="M76" s="340"/>
      <c r="N76" s="340"/>
    </row>
    <row r="77" spans="1:237" ht="18" customHeight="1">
      <c r="B77" s="345"/>
      <c r="C77" s="340"/>
      <c r="D77" s="346"/>
      <c r="E77" s="347"/>
      <c r="F77" s="340"/>
      <c r="G77" s="340"/>
      <c r="K77" s="346"/>
      <c r="L77" s="347"/>
      <c r="M77" s="340"/>
      <c r="N77" s="340"/>
    </row>
    <row r="78" spans="1:237" ht="18" customHeight="1">
      <c r="B78" s="136"/>
      <c r="C78" s="309"/>
      <c r="D78" s="313"/>
      <c r="E78" s="309"/>
      <c r="F78" s="309"/>
      <c r="G78" s="309"/>
      <c r="K78" s="313"/>
      <c r="L78" s="309"/>
      <c r="M78" s="309"/>
      <c r="N78" s="309"/>
    </row>
    <row r="79" spans="1:237" ht="18" customHeight="1">
      <c r="B79" s="136"/>
      <c r="C79" s="309"/>
      <c r="D79" s="311"/>
      <c r="E79" s="311"/>
      <c r="F79" s="311"/>
      <c r="G79" s="309"/>
      <c r="H79" s="309"/>
      <c r="K79" s="311"/>
      <c r="L79" s="311"/>
      <c r="M79" s="311"/>
      <c r="N79" s="309"/>
      <c r="O79" s="309"/>
    </row>
    <row r="80" spans="1:237" ht="18" customHeight="1">
      <c r="B80" s="136"/>
      <c r="C80" s="309"/>
      <c r="D80" s="313"/>
      <c r="E80" s="309"/>
      <c r="F80" s="309"/>
      <c r="G80" s="309"/>
      <c r="H80" s="309"/>
      <c r="K80" s="313"/>
      <c r="L80" s="309"/>
      <c r="M80" s="309"/>
      <c r="N80" s="309"/>
      <c r="O80" s="309"/>
    </row>
    <row r="81" spans="1:439" ht="18" customHeight="1">
      <c r="B81" s="136"/>
      <c r="C81" s="309"/>
      <c r="D81" s="313"/>
      <c r="E81" s="311"/>
      <c r="F81" s="311"/>
      <c r="G81" s="309"/>
      <c r="H81" s="309"/>
      <c r="K81" s="313"/>
      <c r="L81" s="311"/>
      <c r="M81" s="311"/>
      <c r="N81" s="309"/>
      <c r="O81" s="309"/>
    </row>
    <row r="82" spans="1:439" ht="18" customHeight="1">
      <c r="B82" s="312"/>
      <c r="C82" s="309"/>
      <c r="D82" s="313"/>
      <c r="E82" s="309"/>
      <c r="F82" s="309"/>
      <c r="G82" s="309"/>
      <c r="H82" s="309"/>
      <c r="I82" s="309"/>
      <c r="K82" s="313"/>
      <c r="L82" s="309"/>
      <c r="M82" s="309"/>
      <c r="N82" s="309"/>
      <c r="O82" s="309"/>
      <c r="P82" s="309"/>
    </row>
    <row r="83" spans="1:439" ht="18" customHeight="1">
      <c r="B83" s="312"/>
      <c r="C83" s="309"/>
      <c r="D83" s="313"/>
      <c r="E83" s="309"/>
      <c r="F83" s="309"/>
      <c r="G83" s="309"/>
      <c r="H83" s="309"/>
      <c r="I83" s="309"/>
      <c r="K83" s="313"/>
      <c r="L83" s="309"/>
      <c r="M83" s="309"/>
      <c r="N83" s="309"/>
      <c r="O83" s="309"/>
      <c r="P83" s="309"/>
    </row>
    <row r="84" spans="1:439" ht="18" customHeight="1">
      <c r="B84" s="312"/>
      <c r="C84" s="522"/>
      <c r="D84" s="522"/>
      <c r="E84" s="522"/>
      <c r="F84" s="522"/>
      <c r="G84" s="522"/>
      <c r="H84" s="522"/>
      <c r="I84" s="309"/>
      <c r="K84" s="522"/>
      <c r="L84" s="522"/>
      <c r="M84" s="522"/>
      <c r="N84" s="522"/>
      <c r="O84" s="522"/>
      <c r="P84" s="309"/>
    </row>
    <row r="85" spans="1:439" ht="18" customHeight="1">
      <c r="B85" s="312"/>
      <c r="C85" s="522"/>
      <c r="D85" s="522"/>
      <c r="E85" s="522"/>
      <c r="F85" s="310"/>
      <c r="G85" s="310"/>
      <c r="H85" s="310"/>
      <c r="I85" s="309"/>
      <c r="K85" s="522"/>
      <c r="L85" s="522"/>
      <c r="M85" s="310"/>
      <c r="N85" s="310"/>
      <c r="O85" s="310"/>
      <c r="P85" s="309"/>
    </row>
    <row r="86" spans="1:439" ht="18" customHeight="1">
      <c r="B86" s="312"/>
      <c r="C86" s="521"/>
      <c r="D86" s="521"/>
      <c r="E86" s="521"/>
      <c r="F86" s="314"/>
      <c r="G86" s="314"/>
      <c r="H86" s="314"/>
      <c r="I86" s="309"/>
      <c r="K86" s="521"/>
      <c r="L86" s="521"/>
      <c r="M86" s="314"/>
      <c r="N86" s="314"/>
      <c r="O86" s="314"/>
      <c r="P86" s="309"/>
    </row>
    <row r="87" spans="1:439" ht="18" customHeight="1">
      <c r="B87" s="312"/>
      <c r="C87" s="521"/>
      <c r="D87" s="521"/>
      <c r="E87" s="521"/>
      <c r="F87" s="314"/>
      <c r="G87" s="314"/>
      <c r="H87" s="314"/>
      <c r="I87" s="309"/>
      <c r="K87" s="521"/>
      <c r="L87" s="521"/>
      <c r="M87" s="314"/>
      <c r="N87" s="314"/>
      <c r="O87" s="314"/>
      <c r="P87" s="309"/>
    </row>
    <row r="88" spans="1:439" ht="18" customHeight="1">
      <c r="B88" s="312"/>
      <c r="C88" s="521"/>
      <c r="D88" s="521"/>
      <c r="E88" s="521"/>
      <c r="F88" s="314"/>
      <c r="G88" s="314"/>
      <c r="H88" s="314"/>
      <c r="I88" s="309"/>
      <c r="K88" s="521"/>
      <c r="L88" s="521"/>
      <c r="M88" s="314"/>
      <c r="N88" s="314"/>
      <c r="O88" s="314"/>
      <c r="P88" s="309"/>
    </row>
    <row r="89" spans="1:439" s="112" customFormat="1">
      <c r="A89" s="143"/>
      <c r="B89" s="312"/>
      <c r="C89" s="521"/>
      <c r="D89" s="521"/>
      <c r="E89" s="521"/>
      <c r="F89" s="314"/>
      <c r="G89" s="314"/>
      <c r="H89" s="314"/>
      <c r="I89" s="309"/>
      <c r="J89" s="143"/>
      <c r="K89" s="521"/>
      <c r="L89" s="521"/>
      <c r="M89" s="314"/>
      <c r="N89" s="314"/>
      <c r="O89" s="314"/>
      <c r="P89" s="309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  <c r="PM89" s="143"/>
      <c r="PN89" s="143"/>
      <c r="PO89" s="143"/>
      <c r="PP89" s="143"/>
      <c r="PQ89" s="143"/>
      <c r="PR89" s="143"/>
      <c r="PS89" s="143"/>
      <c r="PT89" s="143"/>
      <c r="PU89" s="143"/>
      <c r="PV89" s="143"/>
      <c r="PW89" s="143"/>
    </row>
    <row r="90" spans="1:439" s="112" customFormat="1">
      <c r="A90" s="143"/>
      <c r="B90" s="312"/>
      <c r="C90" s="521"/>
      <c r="D90" s="521"/>
      <c r="E90" s="521"/>
      <c r="F90" s="314"/>
      <c r="G90" s="314"/>
      <c r="H90" s="314"/>
      <c r="I90" s="309"/>
      <c r="J90" s="143"/>
      <c r="K90" s="521"/>
      <c r="L90" s="521"/>
      <c r="M90" s="314"/>
      <c r="N90" s="314"/>
      <c r="O90" s="314"/>
      <c r="P90" s="309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  <c r="PM90" s="143"/>
      <c r="PN90" s="143"/>
      <c r="PO90" s="143"/>
      <c r="PP90" s="143"/>
      <c r="PQ90" s="143"/>
      <c r="PR90" s="143"/>
      <c r="PS90" s="143"/>
      <c r="PT90" s="143"/>
      <c r="PU90" s="143"/>
      <c r="PV90" s="143"/>
      <c r="PW90" s="143"/>
    </row>
    <row r="91" spans="1:439" s="112" customFormat="1">
      <c r="A91" s="143"/>
      <c r="B91" s="312"/>
      <c r="C91" s="523"/>
      <c r="D91" s="523"/>
      <c r="E91" s="523"/>
      <c r="F91" s="311"/>
      <c r="G91" s="311"/>
      <c r="H91" s="311"/>
      <c r="I91" s="309"/>
      <c r="J91" s="143"/>
      <c r="K91" s="523"/>
      <c r="L91" s="523"/>
      <c r="M91" s="311"/>
      <c r="N91" s="311"/>
      <c r="O91" s="311"/>
      <c r="P91" s="309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  <c r="PM91" s="143"/>
      <c r="PN91" s="143"/>
      <c r="PO91" s="143"/>
      <c r="PP91" s="143"/>
      <c r="PQ91" s="143"/>
      <c r="PR91" s="143"/>
      <c r="PS91" s="143"/>
      <c r="PT91" s="143"/>
      <c r="PU91" s="143"/>
      <c r="PV91" s="143"/>
      <c r="PW91" s="143"/>
    </row>
    <row r="92" spans="1:439" s="112" customFormat="1">
      <c r="A92" s="143"/>
      <c r="B92" s="312"/>
      <c r="C92" s="309"/>
      <c r="D92" s="313"/>
      <c r="E92" s="309"/>
      <c r="F92" s="309"/>
      <c r="G92" s="309"/>
      <c r="H92" s="309"/>
      <c r="I92" s="309"/>
      <c r="J92" s="143"/>
      <c r="K92" s="313"/>
      <c r="L92" s="309"/>
      <c r="M92" s="309"/>
      <c r="N92" s="309"/>
      <c r="O92" s="309"/>
      <c r="P92" s="309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  <c r="PM92" s="143"/>
      <c r="PN92" s="143"/>
      <c r="PO92" s="143"/>
      <c r="PP92" s="143"/>
      <c r="PQ92" s="143"/>
      <c r="PR92" s="143"/>
      <c r="PS92" s="143"/>
      <c r="PT92" s="143"/>
      <c r="PU92" s="143"/>
      <c r="PV92" s="143"/>
      <c r="PW92" s="143"/>
    </row>
    <row r="93" spans="1:439" s="112" customFormat="1">
      <c r="A93" s="143"/>
      <c r="B93" s="312"/>
      <c r="C93" s="309"/>
      <c r="D93" s="313"/>
      <c r="E93" s="309"/>
      <c r="F93" s="309"/>
      <c r="G93" s="309"/>
      <c r="H93" s="309"/>
      <c r="I93" s="309"/>
      <c r="J93" s="143"/>
      <c r="K93" s="313"/>
      <c r="L93" s="309"/>
      <c r="M93" s="309"/>
      <c r="N93" s="309"/>
      <c r="O93" s="309"/>
      <c r="P93" s="309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  <c r="PM93" s="143"/>
      <c r="PN93" s="143"/>
      <c r="PO93" s="143"/>
      <c r="PP93" s="143"/>
      <c r="PQ93" s="143"/>
      <c r="PR93" s="143"/>
      <c r="PS93" s="143"/>
      <c r="PT93" s="143"/>
      <c r="PU93" s="143"/>
      <c r="PV93" s="143"/>
      <c r="PW93" s="143"/>
    </row>
    <row r="94" spans="1:439" s="112" customFormat="1">
      <c r="A94" s="143"/>
      <c r="B94" s="136"/>
      <c r="D94" s="132"/>
      <c r="J94" s="143"/>
      <c r="K94" s="132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  <c r="PM94" s="143"/>
      <c r="PN94" s="143"/>
      <c r="PO94" s="143"/>
      <c r="PP94" s="143"/>
      <c r="PQ94" s="143"/>
      <c r="PR94" s="143"/>
      <c r="PS94" s="143"/>
      <c r="PT94" s="143"/>
      <c r="PU94" s="143"/>
      <c r="PV94" s="143"/>
      <c r="PW94" s="143"/>
    </row>
    <row r="95" spans="1:439" s="112" customFormat="1">
      <c r="A95" s="143"/>
      <c r="B95" s="136"/>
      <c r="D95" s="132"/>
      <c r="J95" s="143"/>
      <c r="K95" s="132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  <c r="PM95" s="143"/>
      <c r="PN95" s="143"/>
      <c r="PO95" s="143"/>
      <c r="PP95" s="143"/>
      <c r="PQ95" s="143"/>
      <c r="PR95" s="143"/>
      <c r="PS95" s="143"/>
      <c r="PT95" s="143"/>
      <c r="PU95" s="143"/>
      <c r="PV95" s="143"/>
      <c r="PW95" s="143"/>
    </row>
    <row r="96" spans="1:439" s="112" customFormat="1">
      <c r="A96" s="143"/>
      <c r="B96" s="136"/>
      <c r="J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  <c r="PM96" s="143"/>
      <c r="PN96" s="143"/>
      <c r="PO96" s="143"/>
      <c r="PP96" s="143"/>
      <c r="PQ96" s="143"/>
      <c r="PR96" s="143"/>
      <c r="PS96" s="143"/>
      <c r="PT96" s="143"/>
      <c r="PU96" s="143"/>
      <c r="PV96" s="143"/>
      <c r="PW96" s="143"/>
    </row>
  </sheetData>
  <mergeCells count="18">
    <mergeCell ref="E5:H5"/>
    <mergeCell ref="M84:O84"/>
    <mergeCell ref="K86:L86"/>
    <mergeCell ref="K87:L87"/>
    <mergeCell ref="C91:E91"/>
    <mergeCell ref="F84:H84"/>
    <mergeCell ref="C86:E86"/>
    <mergeCell ref="C84:E85"/>
    <mergeCell ref="K88:L88"/>
    <mergeCell ref="K89:L89"/>
    <mergeCell ref="K90:L90"/>
    <mergeCell ref="K91:L91"/>
    <mergeCell ref="K84:L85"/>
    <mergeCell ref="C74:C75"/>
    <mergeCell ref="C87:E87"/>
    <mergeCell ref="C88:E88"/>
    <mergeCell ref="C89:E89"/>
    <mergeCell ref="C90:E90"/>
  </mergeCells>
  <hyperlinks>
    <hyperlink ref="Q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0E7FE2-E5BC-47D4-92FE-89C7630EA9DA}"/>
</file>

<file path=customXml/itemProps2.xml><?xml version="1.0" encoding="utf-8"?>
<ds:datastoreItem xmlns:ds="http://schemas.openxmlformats.org/officeDocument/2006/customXml" ds:itemID="{0545E58D-1638-4D50-B78D-2CC72A204584}"/>
</file>

<file path=customXml/itemProps3.xml><?xml version="1.0" encoding="utf-8"?>
<ds:datastoreItem xmlns:ds="http://schemas.openxmlformats.org/officeDocument/2006/customXml" ds:itemID="{0304B921-3DFB-4CFE-9352-6B13456F1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2022-01-20T16:03:40Z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