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1\Diciembre proximo\"/>
    </mc:Choice>
  </mc:AlternateContent>
  <xr:revisionPtr revIDLastSave="0" documentId="13_ncr:1_{43DB90FF-68BB-4AA7-8E0B-7949FE7C6828}" xr6:coauthVersionLast="47" xr6:coauthVersionMax="47" xr10:uidLastSave="{00000000-0000-0000-0000-000000000000}"/>
  <bookViews>
    <workbookView xWindow="20370" yWindow="-90" windowWidth="29040" windowHeight="15840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Género'!$A$1:$I$77</definedName>
    <definedName name="_xlnm.Print_Area" localSheetId="3">'Clase, género y edad'!$A$1:$R$80</definedName>
    <definedName name="_xlnm.Print_Area" localSheetId="2">'Distrib - regím. Altas nuevas'!$A$1:$U$46</definedName>
    <definedName name="_xlnm.Print_Area" localSheetId="11">'Evolución y pensión media'!$A$1:$I$90</definedName>
    <definedName name="_xlnm.Print_Area" localSheetId="5">'Importe €'!$A$1:$I$80</definedName>
    <definedName name="_xlnm.Print_Area" localSheetId="1">Indice!$B$2:$I$22</definedName>
    <definedName name="_xlnm.Print_Area" localSheetId="12">'Minimos prov'!$A$1:$G$69</definedName>
    <definedName name="_xlnm.Print_Area" localSheetId="4">'Nº pens. por clases'!$A$1:$I$79</definedName>
    <definedName name="_xlnm.Print_Area" localSheetId="9">'Número pensiones (IP-J-V)'!$A$1:$I$91</definedName>
    <definedName name="_xlnm.Print_Area" localSheetId="10">'Número pensiones (O-FM)'!$A$1:$I$91</definedName>
    <definedName name="_xlnm.Print_Area" localSheetId="6">'P. Media €'!$A$1:$I$79</definedName>
    <definedName name="_xlnm.Print_Area" localSheetId="8">'Pensión media (nuevas altas)'!$A$1:$F$39</definedName>
    <definedName name="_xlnm.Print_Area" localSheetId="7">'Pensiones - mínimos'!$A$1:$I$34</definedName>
    <definedName name="_xlnm.Print_Area" localSheetId="0">Portada!$A$1:$H$56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7" l="1"/>
  <c r="C14" i="27" s="1"/>
  <c r="D9" i="27" s="1"/>
  <c r="D6" i="27" l="1"/>
  <c r="D8" i="27"/>
  <c r="D7" i="27"/>
  <c r="D13" i="27"/>
  <c r="D11" i="27"/>
  <c r="D10" i="27"/>
  <c r="F19" i="25"/>
  <c r="E19" i="25"/>
  <c r="D19" i="25"/>
  <c r="C19" i="25"/>
  <c r="D12" i="27" l="1"/>
  <c r="C41" i="27"/>
  <c r="C42" i="27"/>
  <c r="C43" i="27"/>
  <c r="C45" i="27"/>
  <c r="C46" i="27"/>
  <c r="C47" i="27"/>
  <c r="C48" i="27"/>
  <c r="C44" i="27" l="1"/>
  <c r="C49" i="27" s="1"/>
  <c r="E45" i="27" l="1"/>
  <c r="C50" i="27"/>
  <c r="D45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<sst xmlns="http://schemas.openxmlformats.org/spreadsheetml/2006/main" count="878" uniqueCount="216">
  <si>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</si>
  <si>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</si>
  <si>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</si>
  <si>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</si>
  <si>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</si>
  <si>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</si>
  <si>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</si>
  <si>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</si>
  <si>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</si>
  <si>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</si>
  <si>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</si>
  <si>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</si>
  <si>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</si>
  <si>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</si>
  <si>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</si>
  <si>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</si>
  <si>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</si>
  <si>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</si>
  <si>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</si>
  <si>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</si>
  <si>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</si>
  <si>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</si>
  <si>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</si>
  <si>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</si>
  <si>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</si>
  <si>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</si>
  <si>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</si>
  <si>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</si>
  <si>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</si>
  <si>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</si>
  <si>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</si>
  <si>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</si>
  <si>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</si>
  <si>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</si>
  <si>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</si>
  <si>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</si>
  <si>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</si>
  <si>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</si>
  <si>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</si>
  <si>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</si>
  <si>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</si>
  <si>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</si>
  <si>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</si>
  <si>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</si>
  <si>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</si>
  <si>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</si>
  <si>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</si>
  <si>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</si>
  <si>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</si>
  <si>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</si>
  <si>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</si>
  <si>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</si>
  <si>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</si>
  <si>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</si>
  <si>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</si>
  <si>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</si>
  <si>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</si>
  <si>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</si>
  <si>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</si>
  <si>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</si>
  <si>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</si>
  <si>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</si>
  <si>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</si>
  <si>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</si>
  <si>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</si>
  <si>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</si>
  <si>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</si>
  <si>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</si>
  <si>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</si>
  <si>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</si>
  <si>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</si>
  <si>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</si>
  <si>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</si>
  <si>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</si>
  <si>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</si>
  <si>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</si>
  <si>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</si>
  <si>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</si>
  <si>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</si>
  <si>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</si>
  <si>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</si>
  <si>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</si>
  <si>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</si>
  <si>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</si>
  <si>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</si>
  <si>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</si>
  <si>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</si>
  <si>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</si>
  <si>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</si>
  <si>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</si>
  <si>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</si>
  <si>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</si>
  <si>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</si>
  <si>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</si>
  <si>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</si>
  <si>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</si>
  <si>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</si>
  <si>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</si>
  <si>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</si>
  <si>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</si>
  <si>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</si>
  <si>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</si>
  <si>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</si>
  <si>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</si>
  <si>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</si>
  <si>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</si>
  <si>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</si>
  <si>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</si>
  <si>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</si>
  <si>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</si>
  <si>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</si>
  <si>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</si>
  <si>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</si>
  <si>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</si>
  <si>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</si>
  <si>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</si>
  <si>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</si>
  <si>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</si>
  <si>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</si>
  <si>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</si>
  <si>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</si>
  <si>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</si>
  <si>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</si>
  <si>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</si>
  <si>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</si>
  <si>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</si>
  <si>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</si>
  <si>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</si>
  <si>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</si>
  <si>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</si>
  <si>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</si>
  <si>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</si>
  <si>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</si>
  <si>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</si>
  <si>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</si>
  <si>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</si>
  <si>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</si>
  <si>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</si>
  <si>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</si>
  <si>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</si>
  <si>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</si>
  <si>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</si>
  <si>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</si>
  <si>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</si>
  <si>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</si>
  <si>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</si>
  <si>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</si>
  <si>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</si>
  <si>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</si>
  <si>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</si>
  <si>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</si>
  <si>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</si>
  <si>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</si>
  <si>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</si>
  <si>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</si>
  <si>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</si>
  <si>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</si>
  <si>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</si>
  <si>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</si>
  <si>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</si>
  <si>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</si>
  <si>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</si>
  <si>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</si>
  <si>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</si>
  <si>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</si>
  <si>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</si>
  <si>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</si>
  <si>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</si>
  <si>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</si>
  <si>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</si>
  <si>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</si>
  <si>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</si>
  <si>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</si>
  <si>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</si>
  <si>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</si>
  <si>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</si>
  <si>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</si>
  <si>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</si>
  <si>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</si>
  <si>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</si>
  <si>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</si>
  <si>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</si>
  <si>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</si>
  <si>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</si>
  <si>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</si>
  <si>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</si>
  <si>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</si>
  <si>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</si>
  <si>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</si>
  <si>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</si>
  <si>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</si>
  <si>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</si>
  <si>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</si>
  <si>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</si>
  <si>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</si>
  <si>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</si>
  <si>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</si>
  <si>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</si>
  <si>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</si>
  <si>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</si>
  <si>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</si>
  <si>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</si>
  <si>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</si>
  <si>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</si>
  <si>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PENSIONES CONTRIBUTIVAS EN VIGOR A 1 DE DICIEMBRE DE 2021</t>
  </si>
  <si>
    <t>NOVIEMBRE 2021</t>
  </si>
  <si>
    <t>Datos a 1 de Diciembre de 2021</t>
  </si>
  <si>
    <t xml:space="preserve">  1 de Diciembre de 2021</t>
  </si>
  <si>
    <t>Noviembre 2021</t>
  </si>
  <si>
    <t>(2) Incremento sobre Noviembre 2020</t>
  </si>
  <si>
    <t>Noviembre 2021 (2)</t>
  </si>
  <si>
    <t>1 de  Diciembre de 2021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</si>
  <si>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</si>
  <si>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51 pensiones de las que no consta el género</t>
    </r>
  </si>
  <si>
    <t>Datos a 01 de noviembre de 2021</t>
  </si>
  <si>
    <t>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</si>
</sst>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</numFmts>
  <fonts count="139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3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10" applyNumberFormat="0" applyAlignment="0" applyProtection="0"/>
    <xf numFmtId="0" fontId="19" fillId="24" borderId="10" applyNumberFormat="0" applyAlignment="0" applyProtection="0"/>
    <xf numFmtId="0" fontId="20" fillId="25" borderId="11" applyNumberFormat="0" applyAlignment="0" applyProtection="0"/>
    <xf numFmtId="0" fontId="21" fillId="0" borderId="12" applyNumberFormat="0" applyFill="0" applyAlignment="0" applyProtection="0"/>
    <xf numFmtId="0" fontId="22" fillId="25" borderId="11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10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10" applyNumberFormat="0" applyAlignment="0" applyProtection="0"/>
    <xf numFmtId="0" fontId="32" fillId="0" borderId="12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0" fontId="34" fillId="24" borderId="17" applyNumberFormat="0" applyAlignment="0" applyProtection="0"/>
    <xf numFmtId="0" fontId="35" fillId="24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28" applyNumberFormat="0" applyFont="0" applyBorder="0" applyAlignment="0" applyProtection="0">
      <alignment horizontal="center" vertical="center"/>
    </xf>
    <xf numFmtId="3" fontId="127" fillId="37" borderId="29" applyNumberFormat="0" applyFont="0" applyBorder="0" applyAlignment="0" applyProtection="0">
      <alignment horizontal="right" vertical="center" indent="1"/>
    </xf>
    <xf numFmtId="0" fontId="101" fillId="39" borderId="30" applyNumberFormat="0" applyFont="0" applyBorder="0" applyAlignment="0" applyProtection="0">
      <alignment horizontal="center" vertical="center"/>
    </xf>
    <xf numFmtId="0" fontId="101" fillId="41" borderId="30" applyNumberFormat="0" applyFont="0" applyBorder="0" applyAlignment="0" applyProtection="0">
      <alignment horizontal="center" vertical="center"/>
    </xf>
    <xf numFmtId="0" fontId="101" fillId="44" borderId="28" applyNumberFormat="0" applyFont="0" applyBorder="0" applyAlignment="0" applyProtection="0">
      <alignment horizontal="center" vertical="center"/>
    </xf>
    <xf numFmtId="0" fontId="101" fillId="46" borderId="28" applyNumberFormat="0" applyFont="0" applyBorder="0" applyAlignment="0" applyProtection="0">
      <alignment horizontal="center" vertical="center"/>
    </xf>
    <xf numFmtId="0" fontId="129" fillId="49" borderId="21" applyNumberFormat="0" applyFont="0" applyBorder="0" applyAlignment="0" applyProtection="0">
      <alignment horizontal="center" vertical="center" wrapText="1"/>
    </xf>
    <xf numFmtId="0" fontId="129" fillId="50" borderId="21" applyNumberFormat="0" applyFont="0" applyBorder="0" applyAlignment="0" applyProtection="0">
      <alignment horizontal="center" vertical="center" wrapText="1"/>
    </xf>
    <xf numFmtId="3" fontId="127" fillId="51" borderId="31" applyNumberFormat="0" applyFont="0" applyBorder="0" applyAlignment="0" applyProtection="0">
      <alignment horizontal="right" indent="1"/>
    </xf>
    <xf numFmtId="3" fontId="127" fillId="52" borderId="29" applyNumberFormat="0" applyFont="0" applyBorder="0" applyAlignment="0" applyProtection="0">
      <alignment horizontal="right" vertical="center" indent="1"/>
    </xf>
    <xf numFmtId="3" fontId="127" fillId="53" borderId="31" applyNumberFormat="0" applyFont="0" applyBorder="0" applyAlignment="0" applyProtection="0">
      <alignment horizontal="right" indent="1"/>
    </xf>
    <xf numFmtId="3" fontId="127" fillId="54" borderId="29" applyNumberFormat="0" applyFont="0" applyBorder="0" applyAlignment="0" applyProtection="0">
      <alignment horizontal="right" vertical="center" indent="1"/>
    </xf>
    <xf numFmtId="0" fontId="129" fillId="55" borderId="29" applyNumberFormat="0" applyFont="0" applyBorder="0" applyAlignment="0" applyProtection="0">
      <alignment horizontal="center" vertical="center" wrapText="1"/>
    </xf>
    <xf numFmtId="0" fontId="129" fillId="56" borderId="29" applyNumberFormat="0" applyFont="0" applyBorder="0" applyAlignment="0" applyProtection="0">
      <alignment horizontal="center" vertical="center" wrapText="1"/>
    </xf>
    <xf numFmtId="0" fontId="129" fillId="57" borderId="2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30" fillId="58" borderId="33" applyNumberFormat="0" applyFont="0" applyBorder="0" applyAlignment="0" applyProtection="0">
      <alignment horizontal="right" vertical="top" indent="1"/>
    </xf>
    <xf numFmtId="37" fontId="130" fillId="59" borderId="29" applyNumberFormat="0" applyFont="0" applyBorder="0" applyAlignment="0" applyProtection="0">
      <alignment horizontal="right" vertical="top" indent="1"/>
    </xf>
    <xf numFmtId="0" fontId="131" fillId="60" borderId="32" applyNumberFormat="0" applyFont="0" applyBorder="0" applyAlignment="0" applyProtection="0">
      <alignment horizontal="right" vertical="center" indent="1"/>
    </xf>
    <xf numFmtId="0" fontId="131" fillId="60" borderId="29" applyNumberFormat="0" applyFont="0" applyBorder="0" applyAlignment="0" applyProtection="0">
      <alignment horizontal="right" vertical="center" indent="1"/>
    </xf>
    <xf numFmtId="0" fontId="131" fillId="61" borderId="29" applyNumberFormat="0" applyFont="0" applyBorder="0" applyAlignment="0" applyProtection="0">
      <alignment horizontal="right" vertical="center" indent="1"/>
    </xf>
    <xf numFmtId="3" fontId="127" fillId="62" borderId="31" applyNumberFormat="0" applyFont="0" applyBorder="0" applyAlignment="0" applyProtection="0">
      <alignment horizontal="right" indent="1"/>
    </xf>
    <xf numFmtId="3" fontId="127" fillId="63" borderId="29" applyNumberFormat="0" applyFont="0" applyBorder="0" applyAlignment="0" applyProtection="0">
      <alignment horizontal="right" vertical="center" indent="1"/>
    </xf>
    <xf numFmtId="0" fontId="131" fillId="64" borderId="32" applyNumberFormat="0" applyFont="0" applyBorder="0" applyAlignment="0" applyProtection="0">
      <alignment horizontal="right" vertical="center" indent="1"/>
    </xf>
    <xf numFmtId="0" fontId="131" fillId="65" borderId="32" applyNumberFormat="0" applyFont="0" applyBorder="0" applyAlignment="0" applyProtection="0">
      <alignment horizontal="right" vertical="center" indent="1"/>
    </xf>
    <xf numFmtId="0" fontId="131" fillId="66" borderId="32" applyNumberFormat="0" applyFont="0" applyBorder="0" applyAlignment="0" applyProtection="0">
      <alignment horizontal="right" vertical="center" indent="1"/>
    </xf>
    <xf numFmtId="0" fontId="131" fillId="67" borderId="32" applyNumberFormat="0" applyFont="0" applyBorder="0" applyAlignment="0" applyProtection="0">
      <alignment horizontal="right" vertical="center" indent="1"/>
    </xf>
    <xf numFmtId="0" fontId="132" fillId="68" borderId="0" applyNumberFormat="0" applyFont="0" applyBorder="0" applyAlignment="0" applyProtection="0"/>
    <xf numFmtId="0" fontId="132" fillId="69" borderId="0" applyNumberFormat="0" applyFont="0" applyBorder="0" applyAlignment="0" applyProtection="0"/>
    <xf numFmtId="0" fontId="132" fillId="70" borderId="0" applyNumberFormat="0" applyFont="0" applyBorder="0" applyAlignment="0" applyProtection="0"/>
    <xf numFmtId="0" fontId="132" fillId="71" borderId="0" applyNumberFormat="0" applyFont="0" applyBorder="0" applyAlignment="0" applyProtection="0"/>
    <xf numFmtId="0" fontId="132" fillId="72" borderId="0" applyNumberFormat="0" applyFont="0" applyBorder="0" applyAlignment="0" applyProtection="0"/>
    <xf numFmtId="0" fontId="132" fillId="73" borderId="0" applyNumberFormat="0" applyFont="0" applyBorder="0" applyAlignment="0" applyProtection="0"/>
    <xf numFmtId="0" fontId="132" fillId="74" borderId="0" applyNumberFormat="0" applyFont="0" applyBorder="0" applyAlignment="0" applyProtection="0"/>
    <xf numFmtId="0" fontId="132" fillId="75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3" fillId="0" borderId="0"/>
    <xf numFmtId="37" fontId="130" fillId="77" borderId="33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2" fillId="80" borderId="0" applyNumberFormat="0" applyFont="0" applyBorder="0" applyAlignment="0" applyProtection="0"/>
    <xf numFmtId="0" fontId="132" fillId="81" borderId="0" applyNumberFormat="0" applyFont="0" applyBorder="0" applyAlignment="0" applyProtection="0"/>
    <xf numFmtId="0" fontId="132" fillId="82" borderId="0" applyNumberFormat="0" applyFont="0" applyBorder="0" applyAlignment="0" applyProtection="0"/>
    <xf numFmtId="0" fontId="132" fillId="83" borderId="0" applyNumberFormat="0" applyFont="0" applyBorder="0" applyAlignment="0" applyProtection="0"/>
    <xf numFmtId="0" fontId="132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4" fillId="90" borderId="0" applyNumberFormat="0" applyFont="0" applyBorder="0" applyAlignment="0" applyProtection="0">
      <alignment vertical="top"/>
    </xf>
    <xf numFmtId="3" fontId="134" fillId="91" borderId="0" applyNumberFormat="0" applyFont="0" applyBorder="0" applyAlignment="0" applyProtection="0">
      <alignment vertical="top"/>
    </xf>
    <xf numFmtId="0" fontId="132" fillId="92" borderId="0" applyNumberFormat="0" applyFont="0" applyBorder="0" applyAlignment="0" applyProtection="0"/>
    <xf numFmtId="0" fontId="132" fillId="93" borderId="0" applyNumberFormat="0" applyFont="0" applyBorder="0" applyAlignment="0" applyProtection="0"/>
    <xf numFmtId="0" fontId="132" fillId="94" borderId="0" applyNumberFormat="0" applyFont="0" applyBorder="0" applyAlignment="0" applyProtection="0"/>
    <xf numFmtId="0" fontId="132" fillId="95" borderId="0" applyNumberFormat="0" applyFont="0" applyBorder="0" applyAlignment="0" applyProtection="0"/>
    <xf numFmtId="0" fontId="132" fillId="0" borderId="0" applyNumberFormat="0" applyFont="0" applyBorder="0" applyAlignment="0" applyProtection="0"/>
    <xf numFmtId="3" fontId="134" fillId="96" borderId="0" applyNumberFormat="0" applyFont="0" applyBorder="0" applyAlignment="0" applyProtection="0">
      <alignment vertical="top"/>
    </xf>
    <xf numFmtId="0" fontId="132" fillId="97" borderId="0" applyNumberFormat="0" applyFont="0" applyBorder="0" applyAlignment="0" applyProtection="0"/>
    <xf numFmtId="0" fontId="132" fillId="98" borderId="0" applyNumberFormat="0" applyFont="0" applyBorder="0" applyAlignment="0" applyProtection="0"/>
    <xf numFmtId="0" fontId="132" fillId="99" borderId="0" applyNumberFormat="0" applyFont="0" applyBorder="0" applyAlignment="0" applyProtection="0"/>
    <xf numFmtId="0" fontId="132" fillId="100" borderId="0" applyNumberFormat="0" applyFont="0" applyBorder="0" applyAlignment="0" applyProtection="0"/>
    <xf numFmtId="0" fontId="132" fillId="101" borderId="0" applyNumberFormat="0" applyFont="0" applyBorder="0" applyAlignment="0" applyProtection="0"/>
    <xf numFmtId="0" fontId="132" fillId="102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5" fillId="103" borderId="21" applyNumberFormat="0" applyFont="0" applyBorder="0" applyAlignment="0" applyProtection="0">
      <alignment horizontal="center" vertical="center"/>
    </xf>
    <xf numFmtId="0" fontId="128" fillId="104" borderId="21" applyNumberFormat="0" applyFont="0" applyBorder="0" applyAlignment="0" applyProtection="0">
      <alignment horizontal="center" vertical="center"/>
    </xf>
    <xf numFmtId="0" fontId="128" fillId="105" borderId="21" applyNumberFormat="0" applyFont="0" applyBorder="0" applyAlignment="0" applyProtection="0">
      <alignment horizontal="center" vertical="center"/>
    </xf>
    <xf numFmtId="0" fontId="128" fillId="106" borderId="21" applyNumberFormat="0" applyFont="0" applyBorder="0" applyAlignment="0" applyProtection="0">
      <alignment horizontal="center" vertical="center"/>
    </xf>
    <xf numFmtId="0" fontId="128" fillId="107" borderId="21" applyNumberFormat="0" applyFont="0" applyBorder="0" applyAlignment="0" applyProtection="0">
      <alignment horizontal="center" vertical="center"/>
    </xf>
    <xf numFmtId="0" fontId="128" fillId="108" borderId="2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28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</cellStyleXfs>
  <cellXfs count="522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8" xfId="7" applyNumberFormat="1" applyFont="1" applyFill="1" applyBorder="1" applyAlignment="1">
      <alignment horizontal="centerContinuous" vertical="center"/>
    </xf>
    <xf numFmtId="0" fontId="64" fillId="0" borderId="3" xfId="7" applyNumberFormat="1" applyFont="1" applyBorder="1" applyAlignment="1"/>
    <xf numFmtId="0" fontId="64" fillId="27" borderId="4" xfId="7" applyNumberFormat="1" applyFont="1" applyFill="1" applyBorder="1" applyAlignment="1">
      <alignment horizontal="right" vertical="center"/>
    </xf>
    <xf numFmtId="0" fontId="53" fillId="0" borderId="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53" fillId="0" borderId="9" xfId="7" applyNumberFormat="1" applyFont="1" applyBorder="1" applyAlignment="1">
      <alignment horizontal="centerContinuous" vertical="center"/>
    </xf>
    <xf numFmtId="0" fontId="53" fillId="0" borderId="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9" fontId="53" fillId="0" borderId="0" xfId="7" applyNumberFormat="1" applyFont="1" applyAlignment="1"/>
    <xf numFmtId="0" fontId="53" fillId="0" borderId="0" xfId="7" applyNumberFormat="1" applyFont="1" applyBorder="1"/>
    <xf numFmtId="0" fontId="63" fillId="0" borderId="9" xfId="7" applyNumberFormat="1" applyFont="1" applyBorder="1" applyAlignment="1"/>
    <xf numFmtId="0" fontId="66" fillId="0" borderId="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8" xfId="7" applyNumberFormat="1" applyFont="1" applyFill="1" applyBorder="1" applyAlignment="1">
      <alignment horizontal="centerContinuous" vertical="center"/>
    </xf>
    <xf numFmtId="4" fontId="63" fillId="0" borderId="5" xfId="7" applyNumberFormat="1" applyFont="1" applyBorder="1" applyAlignment="1"/>
    <xf numFmtId="4" fontId="66" fillId="0" borderId="5" xfId="7" applyNumberFormat="1" applyFont="1" applyBorder="1" applyAlignment="1"/>
    <xf numFmtId="0" fontId="66" fillId="0" borderId="5" xfId="7" applyNumberFormat="1" applyFont="1" applyBorder="1" applyAlignment="1"/>
    <xf numFmtId="0" fontId="69" fillId="0" borderId="5" xfId="7" applyNumberFormat="1" applyFont="1" applyBorder="1" applyAlignment="1"/>
    <xf numFmtId="0" fontId="53" fillId="0" borderId="5" xfId="7" applyNumberFormat="1" applyFont="1" applyBorder="1" applyAlignment="1"/>
    <xf numFmtId="0" fontId="67" fillId="28" borderId="5" xfId="7" applyNumberFormat="1" applyFont="1" applyFill="1" applyBorder="1" applyAlignment="1">
      <alignment vertical="top"/>
    </xf>
    <xf numFmtId="4" fontId="53" fillId="0" borderId="9" xfId="7" applyNumberFormat="1" applyFont="1" applyBorder="1"/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3" fontId="53" fillId="0" borderId="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4" borderId="0" xfId="7" applyNumberFormat="1" applyFont="1" applyFill="1" applyAlignment="1"/>
    <xf numFmtId="3" fontId="42" fillId="34" borderId="0" xfId="7" applyNumberFormat="1" applyFont="1" applyFill="1" applyAlignment="1"/>
    <xf numFmtId="3" fontId="42" fillId="34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4" borderId="0" xfId="7" applyNumberFormat="1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19" xfId="0" applyNumberFormat="1" applyFon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19" xfId="0" applyNumberFormat="1" applyFont="1" applyBorder="1" applyAlignment="1">
      <alignment horizontal="right" indent="2"/>
    </xf>
    <xf numFmtId="0" fontId="51" fillId="31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42" fillId="29" borderId="0" xfId="18" applyFont="1" applyFill="1" applyBorder="1" applyAlignment="1">
      <alignment horizontal="center" vertical="center" wrapText="1"/>
    </xf>
    <xf numFmtId="0" fontId="53" fillId="29" borderId="0" xfId="18" applyFont="1" applyFill="1" applyBorder="1" applyAlignment="1">
      <alignment horizontal="center" vertical="center" wrapText="1"/>
    </xf>
    <xf numFmtId="0" fontId="69" fillId="29" borderId="0" xfId="18" applyNumberFormat="1" applyFont="1" applyFill="1" applyBorder="1" applyAlignment="1">
      <alignment horizontal="center" vertical="center" wrapText="1"/>
    </xf>
    <xf numFmtId="4" fontId="69" fillId="29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29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27" borderId="22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6" fontId="122" fillId="0" borderId="0" xfId="0" applyNumberFormat="1" applyFont="1" applyAlignment="1">
      <alignment horizontal="right" indent="2"/>
    </xf>
    <xf numFmtId="0" fontId="56" fillId="0" borderId="24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1" borderId="26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20" xfId="7" applyFont="1" applyFill="1" applyBorder="1" applyAlignment="1">
      <alignment horizontal="right" vertical="center"/>
    </xf>
    <xf numFmtId="0" fontId="56" fillId="0" borderId="20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8" xfId="7" applyNumberFormat="1" applyFont="1" applyFill="1" applyBorder="1" applyAlignment="1">
      <alignment horizontal="right" vertical="center"/>
    </xf>
    <xf numFmtId="0" fontId="56" fillId="31" borderId="27" xfId="7" applyNumberFormat="1" applyFont="1" applyFill="1" applyBorder="1" applyAlignment="1">
      <alignment horizontal="left" vertical="center" indent="1"/>
    </xf>
    <xf numFmtId="0" fontId="65" fillId="2" borderId="4" xfId="7" applyNumberFormat="1" applyFont="1" applyFill="1" applyBorder="1" applyAlignment="1">
      <alignment horizontal="center" vertical="center"/>
    </xf>
    <xf numFmtId="0" fontId="64" fillId="0" borderId="3" xfId="7" applyNumberFormat="1" applyFont="1" applyBorder="1" applyAlignment="1">
      <alignment vertical="center"/>
    </xf>
    <xf numFmtId="0" fontId="65" fillId="2" borderId="2" xfId="7" applyNumberFormat="1" applyFont="1" applyFill="1" applyBorder="1" applyAlignment="1">
      <alignment horizontal="center" vertical="center"/>
    </xf>
    <xf numFmtId="0" fontId="65" fillId="0" borderId="4" xfId="7" applyNumberFormat="1" applyFont="1" applyBorder="1" applyAlignment="1">
      <alignment horizontal="center" vertical="center"/>
    </xf>
    <xf numFmtId="173" fontId="43" fillId="0" borderId="0" xfId="0" applyNumberFormat="1" applyFont="1" applyFill="1"/>
    <xf numFmtId="2" fontId="43" fillId="0" borderId="0" xfId="0" applyNumberFormat="1" applyFont="1" applyFill="1"/>
    <xf numFmtId="0" fontId="54" fillId="0" borderId="0" xfId="17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0" fontId="53" fillId="0" borderId="0" xfId="7" applyNumberFormat="1" applyFont="1" applyFill="1" applyBorder="1" applyAlignment="1"/>
    <xf numFmtId="0" fontId="63" fillId="0" borderId="0" xfId="7" applyNumberFormat="1" applyFont="1" applyBorder="1" applyAlignment="1"/>
    <xf numFmtId="2" fontId="0" fillId="0" borderId="0" xfId="0" applyNumberFormat="1" applyFont="1"/>
    <xf numFmtId="2" fontId="43" fillId="0" borderId="0" xfId="0" applyNumberFormat="1" applyFont="1"/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0" fontId="43" fillId="0" borderId="0" xfId="0" applyNumberFormat="1" applyFont="1" applyFill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6" fillId="0" borderId="0" xfId="159" applyNumberFormat="1" applyFont="1" applyFill="1" applyBorder="1" applyAlignment="1" applyProtection="1">
      <alignment vertical="center"/>
      <protection locked="0"/>
    </xf>
    <xf numFmtId="4" fontId="137" fillId="0" borderId="0" xfId="0" applyNumberFormat="1" applyFont="1"/>
    <xf numFmtId="173" fontId="137" fillId="0" borderId="0" xfId="0" applyNumberFormat="1" applyFont="1"/>
    <xf numFmtId="2" fontId="43" fillId="0" borderId="0" xfId="0" applyNumberFormat="1" applyFont="1" applyFill="1" applyBorder="1"/>
    <xf numFmtId="4" fontId="138" fillId="0" borderId="0" xfId="0" applyNumberFormat="1" applyFont="1" applyBorder="1" applyAlignment="1">
      <alignment horizontal="right" vertical="center" wrapText="1"/>
    </xf>
    <xf numFmtId="173" fontId="43" fillId="0" borderId="0" xfId="0" applyNumberFormat="1" applyFont="1" applyFill="1" applyBorder="1"/>
    <xf numFmtId="173" fontId="138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0" fontId="53" fillId="0" borderId="0" xfId="7" applyNumberFormat="1" applyFont="1" applyBorder="1"/>
    <xf numFmtId="2" fontId="42" fillId="0" borderId="0" xfId="0" applyNumberFormat="1" applyFont="1" applyFill="1"/>
    <xf numFmtId="49" fontId="56" fillId="29" borderId="0" xfId="17" applyNumberFormat="1" applyFont="1" applyFill="1" applyBorder="1" applyAlignment="1">
      <alignment horizontal="center" vertical="center" wrapText="1"/>
    </xf>
    <xf numFmtId="0" fontId="71" fillId="0" borderId="18" xfId="7" applyNumberFormat="1" applyFont="1" applyBorder="1" applyAlignment="1">
      <alignment horizontal="center" vertical="top"/>
    </xf>
    <xf numFmtId="0" fontId="56" fillId="31" borderId="25" xfId="7" applyNumberFormat="1" applyFont="1" applyFill="1" applyBorder="1" applyAlignment="1">
      <alignment horizontal="right" vertical="center"/>
    </xf>
    <xf numFmtId="0" fontId="56" fillId="31" borderId="23" xfId="7" applyFont="1" applyFill="1" applyBorder="1" applyAlignment="1">
      <alignment horizontal="right" vertical="center"/>
    </xf>
    <xf numFmtId="0" fontId="56" fillId="31" borderId="6" xfId="7" applyNumberFormat="1" applyFont="1" applyFill="1" applyBorder="1" applyAlignment="1">
      <alignment horizontal="center" vertical="center"/>
    </xf>
    <xf numFmtId="0" fontId="56" fillId="31" borderId="1" xfId="7" applyNumberFormat="1" applyFont="1" applyFill="1" applyBorder="1" applyAlignment="1">
      <alignment horizontal="center" vertical="center"/>
    </xf>
    <xf numFmtId="0" fontId="56" fillId="31" borderId="7" xfId="7" applyNumberFormat="1" applyFont="1" applyFill="1" applyBorder="1" applyAlignment="1">
      <alignment horizontal="center" vertical="center"/>
    </xf>
    <xf numFmtId="0" fontId="71" fillId="0" borderId="9" xfId="7" applyNumberFormat="1" applyFont="1" applyBorder="1" applyAlignment="1">
      <alignment horizontal="center" vertical="top"/>
    </xf>
    <xf numFmtId="0" fontId="63" fillId="31" borderId="1" xfId="7" applyFont="1" applyFill="1" applyBorder="1" applyAlignment="1">
      <alignment horizontal="center" vertical="center"/>
    </xf>
    <xf numFmtId="0" fontId="63" fillId="31" borderId="7" xfId="7" applyFont="1" applyFill="1" applyBorder="1" applyAlignment="1">
      <alignment horizontal="center" vertical="center"/>
    </xf>
    <xf numFmtId="0" fontId="56" fillId="30" borderId="6" xfId="7" applyNumberFormat="1" applyFont="1" applyFill="1" applyBorder="1" applyAlignment="1">
      <alignment horizontal="center" vertical="center"/>
    </xf>
    <xf numFmtId="0" fontId="63" fillId="30" borderId="1" xfId="7" applyFont="1" applyFill="1" applyBorder="1" applyAlignment="1">
      <alignment horizontal="center" vertical="center"/>
    </xf>
    <xf numFmtId="0" fontId="63" fillId="30" borderId="7" xfId="7" applyFont="1" applyFill="1" applyBorder="1" applyAlignment="1">
      <alignment horizontal="center" vertical="center"/>
    </xf>
    <xf numFmtId="0" fontId="53" fillId="0" borderId="9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63" fillId="0" borderId="5" xfId="7" applyNumberFormat="1" applyFont="1" applyBorder="1" applyAlignment="1"/>
    <xf numFmtId="0" fontId="63" fillId="0" borderId="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1" borderId="21" xfId="7" applyNumberFormat="1" applyFont="1" applyFill="1" applyBorder="1" applyAlignment="1">
      <alignment horizontal="center" vertical="center"/>
    </xf>
    <xf numFmtId="0" fontId="53" fillId="31" borderId="21" xfId="7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128" fillId="0" borderId="0" xfId="158" applyNumberFormat="1" applyFont="1" applyFill="1" applyBorder="1" applyAlignment="1"/>
    <xf numFmtId="0" fontId="52" fillId="0" borderId="0" xfId="158" applyNumberFormat="1" applyFont="1" applyFill="1" applyBorder="1" applyAlignment="1"/>
    <xf numFmtId="0" fontId="52" fillId="0" borderId="0" xfId="158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3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54" fillId="0" borderId="34" xfId="114" applyFont="1" applyBorder="1"/>
    <xf numFmtId="0" fontId="53" fillId="4" borderId="34" xfId="114" applyFont="1" applyFill="1" applyBorder="1" applyAlignment="1">
      <alignment horizontal="right" vertical="center"/>
    </xf>
    <xf numFmtId="0" fontId="86" fillId="0" borderId="34" xfId="17" applyFont="1" applyBorder="1" applyAlignment="1">
      <alignment horizontal="center" vertical="center"/>
    </xf>
    <xf numFmtId="0" fontId="63" fillId="0" borderId="34" xfId="17" applyFont="1" applyBorder="1" applyAlignment="1">
      <alignment horizontal="center" vertical="center"/>
    </xf>
    <xf numFmtId="49" fontId="65" fillId="29" borderId="34" xfId="17" applyNumberFormat="1" applyFont="1" applyFill="1" applyBorder="1" applyAlignment="1">
      <alignment horizontal="center" vertical="center" wrapText="1"/>
    </xf>
    <xf numFmtId="49" fontId="69" fillId="29" borderId="34" xfId="17" applyNumberFormat="1" applyFont="1" applyFill="1" applyBorder="1" applyAlignment="1">
      <alignment horizontal="center" vertical="center" wrapText="1"/>
    </xf>
    <xf numFmtId="3" fontId="69" fillId="29" borderId="34" xfId="17" applyNumberFormat="1" applyFont="1" applyFill="1" applyBorder="1" applyAlignment="1">
      <alignment horizontal="center" vertical="center" wrapText="1"/>
    </xf>
    <xf numFmtId="10" fontId="69" fillId="29" borderId="34" xfId="17" applyNumberFormat="1" applyFont="1" applyFill="1" applyBorder="1" applyAlignment="1">
      <alignment horizontal="centerContinuous" vertical="center" wrapText="1"/>
    </xf>
    <xf numFmtId="49" fontId="54" fillId="29" borderId="34" xfId="17" applyNumberFormat="1" applyFont="1" applyFill="1" applyBorder="1" applyAlignment="1">
      <alignment horizontal="center" vertical="center" wrapText="1"/>
    </xf>
    <xf numFmtId="49" fontId="53" fillId="29" borderId="34" xfId="17" applyNumberFormat="1" applyFont="1" applyFill="1" applyBorder="1" applyAlignment="1">
      <alignment horizontal="center" vertical="center" wrapText="1"/>
    </xf>
    <xf numFmtId="0" fontId="53" fillId="29" borderId="34" xfId="17" applyFont="1" applyFill="1" applyBorder="1" applyAlignment="1">
      <alignment horizontal="center" vertical="center" wrapText="1"/>
    </xf>
    <xf numFmtId="0" fontId="93" fillId="0" borderId="34" xfId="18" applyNumberFormat="1" applyFont="1" applyFill="1" applyBorder="1" applyAlignment="1"/>
    <xf numFmtId="0" fontId="10" fillId="0" borderId="34" xfId="18" applyNumberFormat="1" applyFont="1" applyBorder="1" applyAlignment="1">
      <alignment horizontal="right" indent="2"/>
    </xf>
    <xf numFmtId="15" fontId="86" fillId="0" borderId="34" xfId="18" applyNumberFormat="1" applyFont="1" applyBorder="1" applyAlignment="1" applyProtection="1">
      <alignment horizontal="centerContinuous" vertical="center"/>
      <protection locked="0"/>
    </xf>
    <xf numFmtId="0" fontId="11" fillId="0" borderId="34" xfId="18" applyNumberFormat="1" applyFont="1" applyBorder="1" applyAlignment="1">
      <alignment horizontal="centerContinuous" vertical="center"/>
    </xf>
    <xf numFmtId="4" fontId="11" fillId="0" borderId="34" xfId="18" applyNumberFormat="1" applyFont="1" applyBorder="1" applyAlignment="1">
      <alignment horizontal="centerContinuous" vertical="center"/>
    </xf>
    <xf numFmtId="0" fontId="53" fillId="0" borderId="34" xfId="18" applyNumberFormat="1" applyFont="1" applyFill="1" applyBorder="1" applyAlignment="1"/>
    <xf numFmtId="0" fontId="53" fillId="0" borderId="34" xfId="18" applyNumberFormat="1" applyFont="1" applyBorder="1" applyAlignment="1">
      <alignment horizontal="right" indent="2"/>
    </xf>
    <xf numFmtId="0" fontId="88" fillId="0" borderId="34" xfId="18" applyNumberFormat="1" applyFont="1" applyBorder="1" applyAlignment="1">
      <alignment horizontal="centerContinuous" vertical="center"/>
    </xf>
    <xf numFmtId="0" fontId="53" fillId="0" borderId="34" xfId="18" applyNumberFormat="1" applyFont="1" applyBorder="1" applyAlignment="1">
      <alignment horizontal="centerContinuous" vertical="center"/>
    </xf>
    <xf numFmtId="4" fontId="53" fillId="0" borderId="34" xfId="18" applyNumberFormat="1" applyFont="1" applyBorder="1" applyAlignment="1">
      <alignment horizontal="centerContinuous" vertical="center"/>
    </xf>
    <xf numFmtId="0" fontId="78" fillId="29" borderId="34" xfId="18" applyNumberFormat="1" applyFont="1" applyFill="1" applyBorder="1" applyAlignment="1">
      <alignment horizontal="center" vertical="center" wrapText="1"/>
    </xf>
    <xf numFmtId="0" fontId="69" fillId="29" borderId="34" xfId="18" applyNumberFormat="1" applyFont="1" applyFill="1" applyBorder="1" applyAlignment="1">
      <alignment horizontal="center" vertical="center" wrapText="1"/>
    </xf>
    <xf numFmtId="4" fontId="78" fillId="29" borderId="34" xfId="18" applyNumberFormat="1" applyFont="1" applyFill="1" applyBorder="1" applyAlignment="1">
      <alignment horizontal="center" vertical="center" wrapText="1"/>
    </xf>
    <xf numFmtId="0" fontId="53" fillId="0" borderId="34" xfId="18" applyNumberFormat="1" applyFont="1" applyFill="1" applyBorder="1" applyAlignment="1">
      <alignment horizontal="right" indent="4"/>
    </xf>
    <xf numFmtId="0" fontId="53" fillId="0" borderId="34" xfId="18" applyNumberFormat="1" applyFont="1" applyBorder="1" applyAlignment="1"/>
    <xf numFmtId="3" fontId="53" fillId="0" borderId="34" xfId="18" applyNumberFormat="1" applyFont="1" applyBorder="1" applyAlignment="1"/>
    <xf numFmtId="10" fontId="53" fillId="0" borderId="34" xfId="18" applyNumberFormat="1" applyFont="1" applyBorder="1" applyAlignment="1"/>
    <xf numFmtId="2" fontId="53" fillId="0" borderId="34" xfId="18" applyNumberFormat="1" applyFont="1" applyBorder="1" applyAlignment="1"/>
    <xf numFmtId="0" fontId="69" fillId="29" borderId="34" xfId="18" applyNumberFormat="1" applyFont="1" applyFill="1" applyBorder="1" applyAlignment="1">
      <alignment horizontal="center" vertical="center" wrapText="1"/>
    </xf>
    <xf numFmtId="0" fontId="65" fillId="38" borderId="34" xfId="157" applyFont="1" applyFill="1" applyBorder="1" applyAlignment="1">
      <alignment horizontal="center" vertical="center" wrapText="1"/>
    </xf>
    <xf numFmtId="0" fontId="53" fillId="0" borderId="34" xfId="18" applyNumberFormat="1" applyFont="1" applyFill="1" applyBorder="1" applyAlignment="1">
      <alignment horizontal="right" indent="2"/>
    </xf>
    <xf numFmtId="37" fontId="128" fillId="0" borderId="34" xfId="159" applyNumberFormat="1" applyFont="1" applyFill="1" applyBorder="1" applyAlignment="1"/>
    <xf numFmtId="37" fontId="128" fillId="0" borderId="34" xfId="159" applyNumberFormat="1" applyFont="1" applyFill="1" applyBorder="1" applyAlignment="1">
      <alignment horizontal="right"/>
    </xf>
    <xf numFmtId="0" fontId="69" fillId="109" borderId="0" xfId="18" applyNumberFormat="1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 applyAlignment="1"/>
    <xf numFmtId="0" fontId="56" fillId="109" borderId="0" xfId="7" applyNumberFormat="1" applyFont="1" applyFill="1" applyBorder="1" applyAlignment="1"/>
    <xf numFmtId="4" fontId="69" fillId="109" borderId="0" xfId="7" applyNumberFormat="1" applyFont="1" applyFill="1" applyAlignment="1"/>
    <xf numFmtId="3" fontId="70" fillId="111" borderId="0" xfId="7" applyNumberFormat="1" applyFont="1" applyFill="1" applyAlignment="1">
      <alignment vertical="top"/>
    </xf>
    <xf numFmtId="0" fontId="68" fillId="109" borderId="0" xfId="7" applyNumberFormat="1" applyFont="1" applyFill="1" applyAlignment="1"/>
    <xf numFmtId="0" fontId="68" fillId="109" borderId="0" xfId="7" applyNumberFormat="1" applyFont="1" applyFill="1" applyBorder="1" applyAlignment="1"/>
    <xf numFmtId="3" fontId="69" fillId="109" borderId="0" xfId="7" applyNumberFormat="1" applyFont="1" applyFill="1" applyBorder="1" applyAlignment="1"/>
    <xf numFmtId="4" fontId="69" fillId="109" borderId="0" xfId="7" applyNumberFormat="1" applyFont="1" applyFill="1" applyBorder="1" applyAlignment="1"/>
    <xf numFmtId="3" fontId="70" fillId="111" borderId="0" xfId="7" applyNumberFormat="1" applyFont="1" applyFill="1" applyBorder="1" applyAlignment="1">
      <alignment vertical="top"/>
    </xf>
    <xf numFmtId="0" fontId="54" fillId="0" borderId="34" xfId="17" applyFont="1" applyBorder="1"/>
    <xf numFmtId="0" fontId="65" fillId="0" borderId="34" xfId="1" applyNumberFormat="1" applyFont="1" applyBorder="1" applyAlignment="1">
      <alignment horizontal="left" vertical="center"/>
    </xf>
    <xf numFmtId="0" fontId="54" fillId="0" borderId="34" xfId="17" applyFont="1" applyBorder="1" applyAlignment="1"/>
    <xf numFmtId="0" fontId="65" fillId="31" borderId="34" xfId="1" applyNumberFormat="1" applyFont="1" applyFill="1" applyBorder="1" applyAlignment="1">
      <alignment horizontal="center" vertical="center" wrapText="1"/>
    </xf>
    <xf numFmtId="3" fontId="65" fillId="31" borderId="34" xfId="1" applyNumberFormat="1" applyFont="1" applyFill="1" applyBorder="1" applyAlignment="1">
      <alignment horizontal="center" vertical="center"/>
    </xf>
    <xf numFmtId="0" fontId="65" fillId="31" borderId="34" xfId="1" applyNumberFormat="1" applyFont="1" applyFill="1" applyBorder="1" applyAlignment="1">
      <alignment horizontal="center" vertical="center"/>
    </xf>
    <xf numFmtId="3" fontId="54" fillId="29" borderId="34" xfId="1" applyNumberFormat="1" applyFont="1" applyFill="1" applyBorder="1" applyAlignment="1">
      <alignment horizontal="center" vertical="center"/>
    </xf>
    <xf numFmtId="4" fontId="54" fillId="29" borderId="34" xfId="1" applyNumberFormat="1" applyFont="1" applyFill="1" applyBorder="1" applyAlignment="1">
      <alignment horizontal="center" vertical="center"/>
    </xf>
    <xf numFmtId="0" fontId="54" fillId="29" borderId="34" xfId="1" applyNumberFormat="1" applyFont="1" applyFill="1" applyBorder="1" applyAlignment="1">
      <alignment horizontal="center" vertical="center"/>
    </xf>
    <xf numFmtId="0" fontId="74" fillId="0" borderId="34" xfId="1" applyNumberFormat="1" applyFont="1" applyBorder="1" applyAlignment="1">
      <alignment horizontal="center"/>
    </xf>
    <xf numFmtId="3" fontId="54" fillId="0" borderId="34" xfId="1" applyNumberFormat="1" applyFont="1" applyBorder="1"/>
    <xf numFmtId="4" fontId="54" fillId="0" borderId="34" xfId="1" applyNumberFormat="1" applyFont="1" applyBorder="1"/>
    <xf numFmtId="0" fontId="74" fillId="0" borderId="34" xfId="1" quotePrefix="1" applyNumberFormat="1" applyFont="1" applyBorder="1" applyAlignment="1">
      <alignment horizontal="center"/>
    </xf>
    <xf numFmtId="0" fontId="75" fillId="109" borderId="34" xfId="1" applyNumberFormat="1" applyFont="1" applyFill="1" applyBorder="1" applyAlignment="1">
      <alignment horizontal="center" vertical="center"/>
    </xf>
    <xf numFmtId="3" fontId="65" fillId="109" borderId="34" xfId="1" applyNumberFormat="1" applyFont="1" applyFill="1" applyBorder="1" applyAlignment="1">
      <alignment vertical="center"/>
    </xf>
    <xf numFmtId="4" fontId="65" fillId="109" borderId="34" xfId="1" applyNumberFormat="1" applyFont="1" applyFill="1" applyBorder="1" applyAlignment="1">
      <alignment vertical="center"/>
    </xf>
    <xf numFmtId="0" fontId="77" fillId="0" borderId="34" xfId="1" applyNumberFormat="1" applyFont="1" applyBorder="1" applyAlignment="1">
      <alignment horizontal="center"/>
    </xf>
    <xf numFmtId="3" fontId="54" fillId="0" borderId="34" xfId="1" applyNumberFormat="1" applyFont="1" applyBorder="1" applyAlignment="1">
      <alignment horizontal="center"/>
    </xf>
    <xf numFmtId="4" fontId="54" fillId="0" borderId="34" xfId="1" applyNumberFormat="1" applyFont="1" applyBorder="1" applyAlignment="1">
      <alignment horizontal="center"/>
    </xf>
    <xf numFmtId="0" fontId="54" fillId="0" borderId="34" xfId="1" applyNumberFormat="1" applyFont="1" applyBorder="1" applyAlignment="1">
      <alignment horizontal="center"/>
    </xf>
    <xf numFmtId="3" fontId="53" fillId="0" borderId="0" xfId="7" applyNumberFormat="1" applyFont="1" applyBorder="1"/>
    <xf numFmtId="0" fontId="53" fillId="0" borderId="34" xfId="7" applyNumberFormat="1" applyFont="1" applyBorder="1" applyAlignment="1"/>
    <xf numFmtId="0" fontId="53" fillId="0" borderId="34" xfId="7" applyFont="1" applyBorder="1"/>
    <xf numFmtId="0" fontId="78" fillId="32" borderId="34" xfId="7" applyNumberFormat="1" applyFont="1" applyFill="1" applyBorder="1" applyAlignment="1">
      <alignment horizontal="centerContinuous" vertical="center" wrapText="1"/>
    </xf>
    <xf numFmtId="0" fontId="78" fillId="32" borderId="34" xfId="7" applyNumberFormat="1" applyFont="1" applyFill="1" applyBorder="1" applyAlignment="1">
      <alignment horizontal="center" vertical="center" wrapText="1"/>
    </xf>
    <xf numFmtId="0" fontId="69" fillId="0" borderId="0" xfId="17" applyNumberFormat="1" applyFont="1" applyBorder="1" applyAlignment="1">
      <alignment horizontal="left" vertical="center" wrapText="1"/>
    </xf>
    <xf numFmtId="0" fontId="80" fillId="0" borderId="0" xfId="17" applyFont="1" applyBorder="1" applyAlignment="1">
      <alignment horizontal="left" wrapText="1"/>
    </xf>
    <xf numFmtId="0" fontId="0" fillId="0" borderId="34" xfId="0" applyFont="1" applyBorder="1"/>
    <xf numFmtId="0" fontId="69" fillId="29" borderId="34" xfId="0" applyFont="1" applyFill="1" applyBorder="1" applyAlignment="1">
      <alignment horizontal="center" vertical="center"/>
    </xf>
    <xf numFmtId="0" fontId="69" fillId="29" borderId="34" xfId="0" applyFont="1" applyFill="1" applyBorder="1" applyAlignment="1">
      <alignment horizontal="center" vertical="center" wrapText="1"/>
    </xf>
    <xf numFmtId="0" fontId="53" fillId="29" borderId="34" xfId="0" applyFont="1" applyFill="1" applyBorder="1" applyAlignment="1">
      <alignment horizontal="center" vertical="center" wrapText="1"/>
    </xf>
    <xf numFmtId="0" fontId="69" fillId="29" borderId="34" xfId="0" applyFont="1" applyFill="1" applyBorder="1" applyAlignment="1">
      <alignment horizontal="centerContinuous" vertical="center" wrapText="1"/>
    </xf>
    <xf numFmtId="0" fontId="53" fillId="29" borderId="34" xfId="0" applyFont="1" applyFill="1" applyBorder="1" applyAlignment="1">
      <alignment horizontal="center" vertical="center"/>
    </xf>
    <xf numFmtId="0" fontId="69" fillId="29" borderId="34" xfId="0" applyFont="1" applyFill="1" applyBorder="1" applyAlignment="1">
      <alignment horizontal="center" vertical="center" wrapText="1"/>
    </xf>
    <xf numFmtId="0" fontId="69" fillId="29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85" fillId="0" borderId="34" xfId="0" applyFont="1" applyBorder="1" applyAlignment="1">
      <alignment horizontal="left" vertical="center" wrapText="1" indent="1"/>
    </xf>
    <xf numFmtId="3" fontId="82" fillId="0" borderId="34" xfId="5" applyNumberFormat="1" applyFont="1" applyFill="1" applyBorder="1" applyAlignment="1">
      <alignment horizontal="right" vertical="center" indent="1"/>
    </xf>
    <xf numFmtId="171" fontId="53" fillId="0" borderId="34" xfId="5" applyNumberFormat="1" applyFont="1" applyFill="1" applyBorder="1" applyAlignment="1">
      <alignment horizontal="right" vertical="center" indent="1"/>
    </xf>
    <xf numFmtId="171" fontId="82" fillId="0" borderId="34" xfId="5" applyNumberFormat="1" applyFont="1" applyFill="1" applyBorder="1" applyAlignment="1">
      <alignment horizontal="right" vertical="center" indent="1"/>
    </xf>
    <xf numFmtId="0" fontId="69" fillId="0" borderId="34" xfId="5" applyFont="1" applyFill="1" applyBorder="1" applyAlignment="1">
      <alignment horizontal="left" vertical="center" wrapText="1" indent="1"/>
    </xf>
    <xf numFmtId="0" fontId="85" fillId="3" borderId="34" xfId="0" applyFont="1" applyFill="1" applyBorder="1" applyAlignment="1">
      <alignment horizontal="left" vertical="center" wrapText="1" indent="1"/>
    </xf>
    <xf numFmtId="3" fontId="85" fillId="3" borderId="34" xfId="5" applyNumberFormat="1" applyFont="1" applyFill="1" applyBorder="1" applyAlignment="1">
      <alignment horizontal="right" vertical="center" indent="1"/>
    </xf>
    <xf numFmtId="171" fontId="69" fillId="3" borderId="34" xfId="5" applyNumberFormat="1" applyFont="1" applyFill="1" applyBorder="1" applyAlignment="1">
      <alignment horizontal="right" vertical="center" indent="1"/>
    </xf>
    <xf numFmtId="171" fontId="85" fillId="3" borderId="34" xfId="5" applyNumberFormat="1" applyFont="1" applyFill="1" applyBorder="1" applyAlignment="1">
      <alignment horizontal="right" vertical="center" indent="1"/>
    </xf>
    <xf numFmtId="0" fontId="85" fillId="109" borderId="34" xfId="0" applyFont="1" applyFill="1" applyBorder="1" applyAlignment="1">
      <alignment horizontal="left" vertical="center" wrapText="1" indent="1"/>
    </xf>
    <xf numFmtId="3" fontId="69" fillId="109" borderId="34" xfId="5" applyNumberFormat="1" applyFont="1" applyFill="1" applyBorder="1" applyAlignment="1">
      <alignment horizontal="right" vertical="center" indent="1"/>
    </xf>
    <xf numFmtId="171" fontId="69" fillId="109" borderId="34" xfId="5" applyNumberFormat="1" applyFont="1" applyFill="1" applyBorder="1" applyAlignment="1">
      <alignment horizontal="right" vertical="center" indent="1"/>
    </xf>
    <xf numFmtId="0" fontId="78" fillId="32" borderId="34" xfId="0" applyNumberFormat="1" applyFont="1" applyFill="1" applyBorder="1" applyAlignment="1">
      <alignment horizontal="center" vertical="center" wrapText="1"/>
    </xf>
    <xf numFmtId="0" fontId="78" fillId="31" borderId="34" xfId="0" applyFont="1" applyFill="1" applyBorder="1" applyAlignment="1">
      <alignment horizontal="centerContinuous" vertical="center"/>
    </xf>
    <xf numFmtId="0" fontId="42" fillId="31" borderId="34" xfId="0" applyFont="1" applyFill="1" applyBorder="1" applyAlignment="1"/>
    <xf numFmtId="0" fontId="78" fillId="31" borderId="34" xfId="0" applyFont="1" applyFill="1" applyBorder="1" applyAlignment="1">
      <alignment horizontal="center" vertical="center" wrapText="1"/>
    </xf>
    <xf numFmtId="0" fontId="78" fillId="29" borderId="34" xfId="18" applyNumberFormat="1" applyFont="1" applyFill="1" applyBorder="1" applyAlignment="1">
      <alignment horizontal="center" vertical="center" wrapText="1"/>
    </xf>
    <xf numFmtId="0" fontId="69" fillId="29" borderId="34" xfId="18" applyNumberFormat="1" applyFont="1" applyFill="1" applyBorder="1" applyAlignment="1">
      <alignment horizontal="centerContinuous" vertical="center" wrapText="1"/>
    </xf>
    <xf numFmtId="4" fontId="69" fillId="29" borderId="34" xfId="18" applyNumberFormat="1" applyFont="1" applyFill="1" applyBorder="1" applyAlignment="1">
      <alignment horizontal="centerContinuous" vertical="center" wrapText="1"/>
    </xf>
    <xf numFmtId="0" fontId="42" fillId="29" borderId="34" xfId="18" applyFont="1" applyFill="1" applyBorder="1" applyAlignment="1">
      <alignment horizontal="center" vertical="center" wrapText="1"/>
    </xf>
    <xf numFmtId="0" fontId="53" fillId="29" borderId="34" xfId="18" applyFont="1" applyFill="1" applyBorder="1" applyAlignment="1">
      <alignment horizontal="center" vertical="center" wrapText="1"/>
    </xf>
    <xf numFmtId="4" fontId="69" fillId="29" borderId="34" xfId="18" applyNumberFormat="1" applyFont="1" applyFill="1" applyBorder="1" applyAlignment="1">
      <alignment horizontal="center" vertical="center" wrapText="1"/>
    </xf>
    <xf numFmtId="0" fontId="90" fillId="0" borderId="34" xfId="18" applyNumberFormat="1" applyFont="1" applyFill="1" applyBorder="1" applyAlignment="1"/>
    <xf numFmtId="0" fontId="69" fillId="109" borderId="34" xfId="18" applyNumberFormat="1" applyFont="1" applyFill="1" applyBorder="1" applyAlignment="1">
      <alignment horizontal="center" vertical="center"/>
    </xf>
    <xf numFmtId="0" fontId="92" fillId="0" borderId="34" xfId="18" applyNumberFormat="1" applyFont="1" applyBorder="1" applyAlignment="1">
      <alignment horizontal="right" indent="2"/>
    </xf>
    <xf numFmtId="4" fontId="53" fillId="0" borderId="34" xfId="18" applyNumberFormat="1" applyFont="1" applyBorder="1" applyAlignment="1"/>
    <xf numFmtId="3" fontId="69" fillId="109" borderId="34" xfId="18" applyNumberFormat="1" applyFont="1" applyFill="1" applyBorder="1" applyAlignment="1">
      <alignment horizontal="right" vertical="center"/>
    </xf>
    <xf numFmtId="4" fontId="69" fillId="109" borderId="34" xfId="18" applyNumberFormat="1" applyFont="1" applyFill="1" applyBorder="1" applyAlignment="1">
      <alignment horizontal="right" vertical="center"/>
    </xf>
    <xf numFmtId="0" fontId="69" fillId="109" borderId="34" xfId="18" applyNumberFormat="1" applyFont="1" applyFill="1" applyBorder="1" applyAlignment="1">
      <alignment vertical="center"/>
    </xf>
    <xf numFmtId="0" fontId="69" fillId="109" borderId="34" xfId="18" applyNumberFormat="1" applyFont="1" applyFill="1" applyBorder="1" applyAlignment="1">
      <alignment horizontal="right" vertical="center" indent="1"/>
    </xf>
    <xf numFmtId="3" fontId="69" fillId="109" borderId="34" xfId="18" applyNumberFormat="1" applyFont="1" applyFill="1" applyBorder="1" applyAlignment="1">
      <alignment horizontal="right" vertical="center" indent="1"/>
    </xf>
    <xf numFmtId="4" fontId="69" fillId="109" borderId="34" xfId="18" applyNumberFormat="1" applyFont="1" applyFill="1" applyBorder="1" applyAlignment="1">
      <alignment horizontal="right" vertical="center" indent="1"/>
    </xf>
    <xf numFmtId="0" fontId="69" fillId="0" borderId="34" xfId="18" applyNumberFormat="1" applyFont="1" applyFill="1" applyBorder="1" applyAlignment="1">
      <alignment horizontal="center" vertical="center"/>
    </xf>
    <xf numFmtId="0" fontId="53" fillId="0" borderId="0" xfId="114" applyFont="1" applyFill="1" applyBorder="1" applyAlignment="1">
      <alignment horizontal="right" vertical="center"/>
    </xf>
    <xf numFmtId="0" fontId="69" fillId="110" borderId="34" xfId="114" applyFont="1" applyFill="1" applyBorder="1" applyAlignment="1">
      <alignment horizontal="left" indent="2"/>
    </xf>
    <xf numFmtId="3" fontId="69" fillId="109" borderId="34" xfId="114" applyNumberFormat="1" applyFont="1" applyFill="1" applyBorder="1" applyAlignment="1">
      <alignment horizontal="right" indent="2"/>
    </xf>
    <xf numFmtId="172" fontId="69" fillId="109" borderId="34" xfId="114" applyNumberFormat="1" applyFont="1" applyFill="1" applyBorder="1" applyAlignment="1">
      <alignment horizontal="right" indent="2"/>
    </xf>
    <xf numFmtId="3" fontId="78" fillId="109" borderId="34" xfId="18" applyNumberFormat="1" applyFont="1" applyFill="1" applyBorder="1" applyAlignment="1">
      <alignment horizontal="right" vertical="center" indent="1"/>
    </xf>
  </cellXfs>
  <cellStyles count="23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0.45418040625683453</c:v>
                </c:pt>
                <c:pt idx="1">
                  <c:v>0.12353626873190728</c:v>
                </c:pt>
                <c:pt idx="2">
                  <c:v>0.28263103482220531</c:v>
                </c:pt>
                <c:pt idx="3">
                  <c:v>0.1396522901890529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86190</c:v>
                </c:pt>
                <c:pt idx="1">
                  <c:v>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Diciembre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9.916.966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+ 1,10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10.309.090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1.039,54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+ 2,12 %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1.196,17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+ 2,21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DICIEMBRE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104775</xdr:rowOff>
    </xdr:from>
    <xdr:to>
      <xdr:col>11</xdr:col>
      <xdr:colOff>644978</xdr:colOff>
      <xdr:row>10</xdr:row>
      <xdr:rowOff>99332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729.09883862000015</v>
          </cell>
          <cell r="D3">
            <v>3.1457207714198798E-2</v>
          </cell>
          <cell r="E3">
            <v>3.2367265264219958E-2</v>
          </cell>
        </row>
        <row r="4">
          <cell r="A4">
            <v>2</v>
          </cell>
          <cell r="B4" t="str">
            <v>CATALUÑA</v>
          </cell>
          <cell r="C4">
            <v>1880.9974375400045</v>
          </cell>
          <cell r="D4">
            <v>2.9678450920331167E-2</v>
          </cell>
          <cell r="E4">
            <v>3.2367265264219958E-2</v>
          </cell>
        </row>
        <row r="5">
          <cell r="A5">
            <v>3</v>
          </cell>
          <cell r="B5" t="str">
            <v>GALICIA</v>
          </cell>
          <cell r="C5">
            <v>678.73488080000004</v>
          </cell>
          <cell r="D5">
            <v>2.7677499133811567E-2</v>
          </cell>
          <cell r="E5">
            <v>3.2367265264219958E-2</v>
          </cell>
        </row>
        <row r="6">
          <cell r="A6">
            <v>4</v>
          </cell>
          <cell r="B6" t="str">
            <v>ANDALUCÍA</v>
          </cell>
          <cell r="C6">
            <v>1487.0785973900013</v>
          </cell>
          <cell r="D6">
            <v>3.4015626633220775E-2</v>
          </cell>
          <cell r="E6">
            <v>3.2367265264219958E-2</v>
          </cell>
        </row>
        <row r="7">
          <cell r="A7">
            <v>5</v>
          </cell>
          <cell r="B7" t="str">
            <v>ASTURIAS</v>
          </cell>
          <cell r="C7">
            <v>366.30801137999993</v>
          </cell>
          <cell r="D7">
            <v>1.8512247171743601E-2</v>
          </cell>
          <cell r="E7">
            <v>3.2367265264219958E-2</v>
          </cell>
        </row>
        <row r="8">
          <cell r="A8">
            <v>6</v>
          </cell>
          <cell r="B8" t="str">
            <v>CANTABRIA</v>
          </cell>
          <cell r="C8">
            <v>157.00598964000014</v>
          </cell>
          <cell r="D8">
            <v>3.2875196180975452E-2</v>
          </cell>
          <cell r="E8">
            <v>3.2367265264219958E-2</v>
          </cell>
        </row>
        <row r="9">
          <cell r="A9">
            <v>7</v>
          </cell>
          <cell r="B9" t="str">
            <v>RIOJA (LA)</v>
          </cell>
          <cell r="C9">
            <v>72.792294460000022</v>
          </cell>
          <cell r="D9">
            <v>4.2462756916642919E-2</v>
          </cell>
          <cell r="E9">
            <v>3.2367265264219958E-2</v>
          </cell>
        </row>
        <row r="10">
          <cell r="A10">
            <v>8</v>
          </cell>
          <cell r="B10" t="str">
            <v>MURCIA</v>
          </cell>
          <cell r="C10">
            <v>231.38837552999999</v>
          </cell>
          <cell r="D10">
            <v>3.4785368599991706E-2</v>
          </cell>
          <cell r="E10">
            <v>3.2367265264219958E-2</v>
          </cell>
        </row>
        <row r="11">
          <cell r="A11">
            <v>9</v>
          </cell>
          <cell r="B11" t="str">
            <v>C. VALENCIANA</v>
          </cell>
          <cell r="C11">
            <v>967.21257085000002</v>
          </cell>
          <cell r="D11">
            <v>3.1855885374636017E-2</v>
          </cell>
          <cell r="E11">
            <v>3.2367265264219958E-2</v>
          </cell>
        </row>
        <row r="12">
          <cell r="A12">
            <v>10</v>
          </cell>
          <cell r="B12" t="str">
            <v>ARAGÓN</v>
          </cell>
          <cell r="C12">
            <v>334.91582612000019</v>
          </cell>
          <cell r="D12">
            <v>3.0071148671040548E-2</v>
          </cell>
          <cell r="E12">
            <v>3.2367265264219958E-2</v>
          </cell>
        </row>
        <row r="13">
          <cell r="A13">
            <v>11</v>
          </cell>
          <cell r="B13" t="str">
            <v>CASTILLA - LA MANCHA</v>
          </cell>
          <cell r="C13">
            <v>363.19374381000006</v>
          </cell>
          <cell r="D13">
            <v>3.4918501479558106E-2</v>
          </cell>
          <cell r="E13">
            <v>3.2367265264219958E-2</v>
          </cell>
        </row>
        <row r="14">
          <cell r="A14">
            <v>12</v>
          </cell>
          <cell r="B14" t="str">
            <v>CANARIAS</v>
          </cell>
          <cell r="C14">
            <v>323.73114657999992</v>
          </cell>
          <cell r="D14">
            <v>4.493293953916444E-2</v>
          </cell>
          <cell r="E14">
            <v>3.2367265264219958E-2</v>
          </cell>
        </row>
        <row r="15">
          <cell r="A15">
            <v>13</v>
          </cell>
          <cell r="B15" t="str">
            <v>NAVARRA</v>
          </cell>
          <cell r="C15">
            <v>166.77091343000006</v>
          </cell>
          <cell r="D15">
            <v>3.9499232548720453E-2</v>
          </cell>
          <cell r="E15">
            <v>3.2367265264219958E-2</v>
          </cell>
        </row>
        <row r="16">
          <cell r="A16">
            <v>14</v>
          </cell>
          <cell r="B16" t="str">
            <v>EXTREMADURA</v>
          </cell>
          <cell r="C16">
            <v>199.98782045999999</v>
          </cell>
          <cell r="D16">
            <v>3.0951807608724069E-2</v>
          </cell>
          <cell r="E16">
            <v>3.2367265264219958E-2</v>
          </cell>
        </row>
        <row r="17">
          <cell r="A17">
            <v>15</v>
          </cell>
          <cell r="B17" t="str">
            <v>ILLES BALEARS</v>
          </cell>
          <cell r="C17">
            <v>192.52393860999999</v>
          </cell>
          <cell r="D17">
            <v>4.5326399632095393E-2</v>
          </cell>
          <cell r="E17">
            <v>3.2367265264219958E-2</v>
          </cell>
        </row>
        <row r="18">
          <cell r="A18">
            <v>16</v>
          </cell>
          <cell r="B18" t="str">
            <v>MADRID</v>
          </cell>
          <cell r="C18">
            <v>1447.963177950001</v>
          </cell>
          <cell r="D18">
            <v>3.587281782392826E-2</v>
          </cell>
          <cell r="E18">
            <v>3.2367265264219958E-2</v>
          </cell>
        </row>
        <row r="19">
          <cell r="A19">
            <v>17</v>
          </cell>
          <cell r="B19" t="str">
            <v>CASTILLA Y LEÓN</v>
          </cell>
          <cell r="C19">
            <v>634.32486248000066</v>
          </cell>
          <cell r="D19">
            <v>2.9258052071233109E-2</v>
          </cell>
          <cell r="E19">
            <v>3.2367265264219958E-2</v>
          </cell>
        </row>
        <row r="20">
          <cell r="A20">
            <v>18</v>
          </cell>
          <cell r="B20" t="str">
            <v>CEUTA</v>
          </cell>
          <cell r="C20">
            <v>9.27408754</v>
          </cell>
          <cell r="D20">
            <v>3.1694276802443078E-2</v>
          </cell>
          <cell r="E20">
            <v>3.2367265264219958E-2</v>
          </cell>
        </row>
        <row r="21">
          <cell r="A21">
            <v>19</v>
          </cell>
          <cell r="B21" t="str">
            <v>MELILLA</v>
          </cell>
          <cell r="C21">
            <v>8.2207268599999992</v>
          </cell>
          <cell r="D21">
            <v>5.0947533230151221E-2</v>
          </cell>
          <cell r="E21">
            <v>3.2367265264219958E-2</v>
          </cell>
        </row>
        <row r="26">
          <cell r="A26">
            <v>1</v>
          </cell>
          <cell r="B26" t="str">
            <v>PAÍS VASCO</v>
          </cell>
          <cell r="C26">
            <v>566359</v>
          </cell>
          <cell r="D26">
            <v>1.0554132080992984E-2</v>
          </cell>
          <cell r="E26">
            <v>1.1023207619892617E-2</v>
          </cell>
        </row>
        <row r="27">
          <cell r="A27">
            <v>2</v>
          </cell>
          <cell r="B27" t="str">
            <v>CATALUÑA</v>
          </cell>
          <cell r="C27">
            <v>1745940</v>
          </cell>
          <cell r="D27">
            <v>7.2349182155984071E-3</v>
          </cell>
          <cell r="E27">
            <v>1.1023207619892617E-2</v>
          </cell>
        </row>
        <row r="28">
          <cell r="A28">
            <v>3</v>
          </cell>
          <cell r="B28" t="str">
            <v>GALICIA</v>
          </cell>
          <cell r="C28">
            <v>767595</v>
          </cell>
          <cell r="D28">
            <v>4.6042480011831977E-3</v>
          </cell>
          <cell r="E28">
            <v>1.1023207619892617E-2</v>
          </cell>
        </row>
        <row r="29">
          <cell r="A29">
            <v>4</v>
          </cell>
          <cell r="B29" t="str">
            <v>ANDALUCÍA</v>
          </cell>
          <cell r="C29">
            <v>1602563</v>
          </cell>
          <cell r="D29">
            <v>1.3129387815741023E-2</v>
          </cell>
          <cell r="E29">
            <v>1.1023207619892617E-2</v>
          </cell>
        </row>
        <row r="30">
          <cell r="A30">
            <v>5</v>
          </cell>
          <cell r="B30" t="str">
            <v>ASTURIAS</v>
          </cell>
          <cell r="C30">
            <v>300357</v>
          </cell>
          <cell r="D30">
            <v>-2.4298505475484067E-4</v>
          </cell>
          <cell r="E30">
            <v>1.1023207619892617E-2</v>
          </cell>
        </row>
        <row r="31">
          <cell r="A31">
            <v>6</v>
          </cell>
          <cell r="B31" t="str">
            <v>CANTABRIA</v>
          </cell>
          <cell r="C31">
            <v>143270</v>
          </cell>
          <cell r="D31">
            <v>1.1543756839764274E-2</v>
          </cell>
          <cell r="E31">
            <v>1.1023207619892617E-2</v>
          </cell>
        </row>
        <row r="32">
          <cell r="A32">
            <v>7</v>
          </cell>
          <cell r="B32" t="str">
            <v>RIOJA (LA)</v>
          </cell>
          <cell r="C32">
            <v>71318</v>
          </cell>
          <cell r="D32">
            <v>1.7244576302614556E-2</v>
          </cell>
          <cell r="E32">
            <v>1.1023207619892617E-2</v>
          </cell>
        </row>
        <row r="33">
          <cell r="A33">
            <v>8</v>
          </cell>
          <cell r="B33" t="str">
            <v>MURCIA</v>
          </cell>
          <cell r="C33">
            <v>252410</v>
          </cell>
          <cell r="D33">
            <v>1.1136481993350156E-2</v>
          </cell>
          <cell r="E33">
            <v>1.1023207619892617E-2</v>
          </cell>
        </row>
        <row r="34">
          <cell r="A34">
            <v>9</v>
          </cell>
          <cell r="B34" t="str">
            <v>C. VALENCIANA</v>
          </cell>
          <cell r="C34">
            <v>1011515</v>
          </cell>
          <cell r="D34">
            <v>1.0644834797239655E-2</v>
          </cell>
          <cell r="E34">
            <v>1.1023207619892617E-2</v>
          </cell>
        </row>
        <row r="35">
          <cell r="A35">
            <v>10</v>
          </cell>
          <cell r="B35" t="str">
            <v>ARAGÓN</v>
          </cell>
          <cell r="C35">
            <v>305771</v>
          </cell>
          <cell r="D35">
            <v>7.0248124411305124E-3</v>
          </cell>
          <cell r="E35">
            <v>1.1023207619892617E-2</v>
          </cell>
        </row>
        <row r="36">
          <cell r="A36">
            <v>11</v>
          </cell>
          <cell r="B36" t="str">
            <v>CASTILLA - LA MANCHA</v>
          </cell>
          <cell r="C36">
            <v>378775</v>
          </cell>
          <cell r="D36">
            <v>1.2778211531674133E-2</v>
          </cell>
          <cell r="E36">
            <v>1.1023207619892617E-2</v>
          </cell>
        </row>
        <row r="37">
          <cell r="A37">
            <v>12</v>
          </cell>
          <cell r="B37" t="str">
            <v>CANARIAS</v>
          </cell>
          <cell r="C37">
            <v>341805</v>
          </cell>
          <cell r="D37">
            <v>2.6718933044967086E-2</v>
          </cell>
          <cell r="E37">
            <v>1.1023207619892617E-2</v>
          </cell>
        </row>
        <row r="38">
          <cell r="A38">
            <v>13</v>
          </cell>
          <cell r="B38" t="str">
            <v>NAVARRA</v>
          </cell>
          <cell r="C38">
            <v>139933</v>
          </cell>
          <cell r="D38">
            <v>1.8479700714732816E-2</v>
          </cell>
          <cell r="E38">
            <v>1.1023207619892617E-2</v>
          </cell>
        </row>
        <row r="39">
          <cell r="A39">
            <v>14</v>
          </cell>
          <cell r="B39" t="str">
            <v>EXTREMADURA</v>
          </cell>
          <cell r="C39">
            <v>231466</v>
          </cell>
          <cell r="D39">
            <v>9.6178591212634501E-3</v>
          </cell>
          <cell r="E39">
            <v>1.1023207619892617E-2</v>
          </cell>
        </row>
        <row r="40">
          <cell r="A40">
            <v>15</v>
          </cell>
          <cell r="B40" t="str">
            <v>ILLES BALEARS</v>
          </cell>
          <cell r="C40">
            <v>199370</v>
          </cell>
          <cell r="D40">
            <v>2.1797178103394321E-2</v>
          </cell>
          <cell r="E40">
            <v>1.1023207619892617E-2</v>
          </cell>
        </row>
        <row r="41">
          <cell r="A41">
            <v>16</v>
          </cell>
          <cell r="B41" t="str">
            <v>MADRID</v>
          </cell>
          <cell r="C41">
            <v>1190535</v>
          </cell>
          <cell r="D41">
            <v>1.7201781951842188E-2</v>
          </cell>
          <cell r="E41">
            <v>1.1023207619892617E-2</v>
          </cell>
        </row>
        <row r="42">
          <cell r="A42">
            <v>17</v>
          </cell>
          <cell r="B42" t="str">
            <v>CASTILLA Y LEÓN</v>
          </cell>
          <cell r="C42">
            <v>615138</v>
          </cell>
          <cell r="D42">
            <v>5.7881157230730285E-3</v>
          </cell>
          <cell r="E42">
            <v>1.1023207619892617E-2</v>
          </cell>
        </row>
        <row r="43">
          <cell r="A43">
            <v>18</v>
          </cell>
          <cell r="B43" t="str">
            <v>CEUTA</v>
          </cell>
          <cell r="C43">
            <v>8887</v>
          </cell>
          <cell r="D43">
            <v>1.6354071363220424E-2</v>
          </cell>
          <cell r="E43">
            <v>1.1023207619892617E-2</v>
          </cell>
        </row>
        <row r="44">
          <cell r="A44">
            <v>19</v>
          </cell>
          <cell r="B44" t="str">
            <v>MELILLA</v>
          </cell>
          <cell r="C44">
            <v>8199</v>
          </cell>
          <cell r="D44">
            <v>2.0918939110945001E-2</v>
          </cell>
          <cell r="E44">
            <v>1.1023207619892617E-2</v>
          </cell>
        </row>
        <row r="49">
          <cell r="A49">
            <v>1</v>
          </cell>
          <cell r="B49" t="str">
            <v>PAÍS VASCO</v>
          </cell>
          <cell r="C49">
            <v>1287.3439613743228</v>
          </cell>
          <cell r="D49">
            <v>2.0684765882022615E-2</v>
          </cell>
          <cell r="E49">
            <v>2.1111342928096022E-2</v>
          </cell>
        </row>
        <row r="50">
          <cell r="A50">
            <v>2</v>
          </cell>
          <cell r="B50" t="str">
            <v>CATALUÑA</v>
          </cell>
          <cell r="C50">
            <v>1077.3551425249461</v>
          </cell>
          <cell r="D50">
            <v>2.2282321927930671E-2</v>
          </cell>
          <cell r="E50">
            <v>2.1111342928096022E-2</v>
          </cell>
        </row>
        <row r="51">
          <cell r="A51">
            <v>3</v>
          </cell>
          <cell r="B51" t="str">
            <v>GALICIA</v>
          </cell>
          <cell r="C51">
            <v>884.23567219692688</v>
          </cell>
          <cell r="D51">
            <v>2.2967503052606419E-2</v>
          </cell>
          <cell r="E51">
            <v>2.1111342928096022E-2</v>
          </cell>
        </row>
        <row r="52">
          <cell r="A52">
            <v>4</v>
          </cell>
          <cell r="B52" t="str">
            <v>ANDALUCÍA</v>
          </cell>
          <cell r="C52">
            <v>927.9376831924867</v>
          </cell>
          <cell r="D52">
            <v>2.0615569016815716E-2</v>
          </cell>
          <cell r="E52">
            <v>2.1111342928096022E-2</v>
          </cell>
        </row>
        <row r="53">
          <cell r="A53">
            <v>5</v>
          </cell>
          <cell r="B53" t="str">
            <v>ASTURIAS</v>
          </cell>
          <cell r="C53">
            <v>1219.5754098622638</v>
          </cell>
          <cell r="D53">
            <v>1.8759790575238577E-2</v>
          </cell>
          <cell r="E53">
            <v>2.1111342928096022E-2</v>
          </cell>
        </row>
        <row r="54">
          <cell r="A54">
            <v>6</v>
          </cell>
          <cell r="B54" t="str">
            <v>CANTABRIA</v>
          </cell>
          <cell r="C54">
            <v>1095.8748491659114</v>
          </cell>
          <cell r="D54">
            <v>2.1088004544513428E-2</v>
          </cell>
          <cell r="E54">
            <v>2.1111342928096022E-2</v>
          </cell>
        </row>
        <row r="55">
          <cell r="A55">
            <v>7</v>
          </cell>
          <cell r="B55" t="str">
            <v>RIOJA (LA)</v>
          </cell>
          <cell r="C55">
            <v>1020.6721228862282</v>
          </cell>
          <cell r="D55">
            <v>2.4790675911676052E-2</v>
          </cell>
          <cell r="E55">
            <v>2.1111342928096022E-2</v>
          </cell>
        </row>
        <row r="56">
          <cell r="A56">
            <v>8</v>
          </cell>
          <cell r="B56" t="str">
            <v>MURCIA</v>
          </cell>
          <cell r="C56">
            <v>916.71635644388095</v>
          </cell>
          <cell r="D56">
            <v>2.3388421867659659E-2</v>
          </cell>
          <cell r="E56">
            <v>2.1111342928096022E-2</v>
          </cell>
        </row>
        <row r="57">
          <cell r="A57">
            <v>9</v>
          </cell>
          <cell r="B57" t="str">
            <v>C. VALENCIANA</v>
          </cell>
          <cell r="C57">
            <v>956.20190590352092</v>
          </cell>
          <cell r="D57">
            <v>2.0987640610315772E-2</v>
          </cell>
          <cell r="E57">
            <v>2.1111342928096022E-2</v>
          </cell>
        </row>
        <row r="58">
          <cell r="A58">
            <v>10</v>
          </cell>
          <cell r="B58" t="str">
            <v>ARAGÓN</v>
          </cell>
          <cell r="C58">
            <v>1095.3158609547677</v>
          </cell>
          <cell r="D58">
            <v>2.2885569397285588E-2</v>
          </cell>
          <cell r="E58">
            <v>2.1111342928096022E-2</v>
          </cell>
        </row>
        <row r="59">
          <cell r="A59">
            <v>11</v>
          </cell>
          <cell r="B59" t="str">
            <v>CASTILLA - LA MANCHA</v>
          </cell>
          <cell r="C59">
            <v>958.86408503729149</v>
          </cell>
          <cell r="D59">
            <v>2.1860946153650307E-2</v>
          </cell>
          <cell r="E59">
            <v>2.1111342928096022E-2</v>
          </cell>
        </row>
        <row r="60">
          <cell r="A60">
            <v>12</v>
          </cell>
          <cell r="B60" t="str">
            <v>CANARIAS</v>
          </cell>
          <cell r="C60">
            <v>947.12232582905438</v>
          </cell>
          <cell r="D60">
            <v>1.7740012293510077E-2</v>
          </cell>
          <cell r="E60">
            <v>2.1111342928096022E-2</v>
          </cell>
        </row>
        <row r="61">
          <cell r="A61">
            <v>13</v>
          </cell>
          <cell r="B61" t="str">
            <v>NAVARRA</v>
          </cell>
          <cell r="C61">
            <v>1191.7911674158352</v>
          </cell>
          <cell r="D61">
            <v>2.0638145089427962E-2</v>
          </cell>
          <cell r="E61">
            <v>2.1111342928096022E-2</v>
          </cell>
        </row>
        <row r="62">
          <cell r="A62">
            <v>14</v>
          </cell>
          <cell r="B62" t="str">
            <v>EXTREMADURA</v>
          </cell>
          <cell r="C62">
            <v>864.00516905290613</v>
          </cell>
          <cell r="D62">
            <v>2.1130716235575164E-2</v>
          </cell>
          <cell r="E62">
            <v>2.1111342928096022E-2</v>
          </cell>
        </row>
        <row r="63">
          <cell r="A63">
            <v>15</v>
          </cell>
          <cell r="B63" t="str">
            <v>ILLES BALEARS</v>
          </cell>
          <cell r="C63">
            <v>965.66152685960765</v>
          </cell>
          <cell r="D63">
            <v>2.3027291553471274E-2</v>
          </cell>
          <cell r="E63">
            <v>2.1111342928096022E-2</v>
          </cell>
        </row>
        <row r="64">
          <cell r="A64">
            <v>16</v>
          </cell>
          <cell r="B64" t="str">
            <v>MADRID</v>
          </cell>
          <cell r="C64">
            <v>1216.228987766005</v>
          </cell>
          <cell r="D64">
            <v>1.8355292139047519E-2</v>
          </cell>
          <cell r="E64">
            <v>2.1111342928096022E-2</v>
          </cell>
        </row>
        <row r="65">
          <cell r="A65">
            <v>17</v>
          </cell>
          <cell r="B65" t="str">
            <v>CASTILLA Y LEÓN</v>
          </cell>
          <cell r="C65">
            <v>1031.1911513839184</v>
          </cell>
          <cell r="D65">
            <v>2.3334871412044267E-2</v>
          </cell>
          <cell r="E65">
            <v>2.1111342928096022E-2</v>
          </cell>
        </row>
        <row r="66">
          <cell r="A66">
            <v>18</v>
          </cell>
          <cell r="B66" t="str">
            <v>CEUTA</v>
          </cell>
          <cell r="C66">
            <v>1043.5566040283561</v>
          </cell>
          <cell r="D66">
            <v>1.5093367431142424E-2</v>
          </cell>
          <cell r="E66">
            <v>2.1111342928096022E-2</v>
          </cell>
        </row>
        <row r="67">
          <cell r="A67">
            <v>19</v>
          </cell>
          <cell r="B67" t="str">
            <v>MELILLA</v>
          </cell>
          <cell r="C67">
            <v>1002.6499402366142</v>
          </cell>
          <cell r="D67">
            <v>2.9413299106152646E-2</v>
          </cell>
          <cell r="E67">
            <v>2.1111342928096022E-2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tabSelected="1" zoomScaleNormal="100" workbookViewId="0">
      <selection activeCell="J30" sqref="J30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180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10"/>
      <c r="M11" s="210"/>
    </row>
    <row r="12" spans="1:18">
      <c r="A12" s="18"/>
      <c r="B12" s="18"/>
      <c r="C12" s="18"/>
      <c r="D12" s="18"/>
      <c r="E12" s="18"/>
      <c r="L12" s="210"/>
      <c r="M12" s="210"/>
    </row>
    <row r="13" spans="1:18">
      <c r="A13" s="18"/>
      <c r="B13" s="18"/>
      <c r="C13" s="18"/>
      <c r="D13" s="18"/>
      <c r="E13" s="18"/>
      <c r="L13" s="210"/>
      <c r="M13" s="210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16"/>
      <c r="Q15" s="217"/>
      <c r="R15" s="218"/>
    </row>
    <row r="16" spans="1:18" ht="15.75">
      <c r="A16" s="18"/>
      <c r="B16" s="18"/>
      <c r="C16" s="18"/>
      <c r="D16" s="18"/>
      <c r="E16" s="18"/>
      <c r="P16" s="216"/>
      <c r="Q16" s="217"/>
      <c r="R16" s="218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17"/>
      <c r="M21" s="218"/>
    </row>
    <row r="22" spans="1:13" ht="1.35" customHeight="1">
      <c r="A22" s="18"/>
      <c r="B22" s="18"/>
      <c r="C22" s="18"/>
      <c r="D22" s="18"/>
      <c r="E22" s="18"/>
      <c r="L22" s="217"/>
      <c r="M22" s="21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16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216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K20" sqref="K20"/>
      <selection pane="bottomLeft" activeCell="E96" sqref="E96"/>
    </sheetView>
  </sheetViews>
  <sheetFormatPr baseColWidth="10" defaultColWidth="11.42578125" defaultRowHeight="15.75"/>
  <cols>
    <col min="1" max="1" width="2.7109375" style="162" customWidth="1"/>
    <col min="2" max="2" width="8" style="127" customWidth="1"/>
    <col min="3" max="3" width="24.7109375" style="131" customWidth="1"/>
    <col min="4" max="9" width="18.7109375" style="131" customWidth="1"/>
    <col min="10" max="11" width="11.42578125" style="131"/>
    <col min="12" max="12" width="34.85546875" style="131" customWidth="1"/>
    <col min="13" max="16384" width="11.42578125" style="131"/>
  </cols>
  <sheetData>
    <row r="1" spans="1:234" s="1" customFormat="1" ht="15.75" customHeight="1">
      <c r="A1" s="3"/>
      <c r="B1" s="8"/>
      <c r="E1" s="121"/>
    </row>
    <row r="2" spans="1:234" s="1" customFormat="1">
      <c r="A2" s="3"/>
      <c r="B2" s="8"/>
      <c r="E2" s="121"/>
    </row>
    <row r="3" spans="1:234" s="1" customFormat="1" ht="18.75">
      <c r="A3" s="3"/>
      <c r="B3" s="11"/>
      <c r="C3" s="122" t="s">
        <v>46</v>
      </c>
      <c r="D3" s="123"/>
      <c r="E3" s="124"/>
      <c r="F3" s="123"/>
      <c r="G3" s="123"/>
      <c r="H3" s="123"/>
      <c r="I3" s="123"/>
    </row>
    <row r="4" spans="1:234" s="1" customFormat="1">
      <c r="A4" s="3"/>
      <c r="B4" s="8"/>
      <c r="C4" s="125"/>
      <c r="D4" s="123"/>
      <c r="E4" s="124"/>
      <c r="F4" s="123"/>
      <c r="G4" s="123"/>
      <c r="H4" s="123"/>
      <c r="I4" s="123"/>
    </row>
    <row r="5" spans="1:234" s="1" customFormat="1" ht="18.75">
      <c r="A5" s="3"/>
      <c r="B5" s="10"/>
      <c r="C5" s="126" t="s">
        <v>211</v>
      </c>
      <c r="D5" s="123"/>
      <c r="E5" s="124"/>
      <c r="F5" s="123"/>
      <c r="G5" s="123"/>
      <c r="H5" s="123"/>
      <c r="I5" s="123"/>
      <c r="K5" s="9" t="s">
        <v>178</v>
      </c>
    </row>
    <row r="6" spans="1:234" ht="9" customHeight="1">
      <c r="A6" s="417"/>
      <c r="B6" s="418"/>
      <c r="C6" s="419"/>
      <c r="D6" s="420"/>
      <c r="E6" s="421"/>
      <c r="F6" s="420"/>
      <c r="G6" s="420"/>
      <c r="H6" s="420"/>
      <c r="I6" s="420"/>
    </row>
    <row r="7" spans="1:234" ht="18.75" customHeight="1">
      <c r="A7" s="417"/>
      <c r="B7" s="500" t="s">
        <v>167</v>
      </c>
      <c r="C7" s="430" t="s">
        <v>47</v>
      </c>
      <c r="D7" s="501" t="s">
        <v>48</v>
      </c>
      <c r="E7" s="502"/>
      <c r="F7" s="501" t="s">
        <v>49</v>
      </c>
      <c r="G7" s="501"/>
      <c r="H7" s="501" t="s">
        <v>50</v>
      </c>
      <c r="I7" s="501"/>
    </row>
    <row r="8" spans="1:234" ht="24" customHeight="1">
      <c r="A8" s="417"/>
      <c r="B8" s="503"/>
      <c r="C8" s="504"/>
      <c r="D8" s="423" t="s">
        <v>7</v>
      </c>
      <c r="E8" s="505" t="s">
        <v>51</v>
      </c>
      <c r="F8" s="423" t="s">
        <v>7</v>
      </c>
      <c r="G8" s="505" t="s">
        <v>51</v>
      </c>
      <c r="H8" s="423" t="s">
        <v>7</v>
      </c>
      <c r="I8" s="505" t="s">
        <v>51</v>
      </c>
    </row>
    <row r="9" spans="1:234" ht="24" hidden="1" customHeight="1">
      <c r="B9" s="132"/>
      <c r="C9" s="133"/>
      <c r="D9" s="134"/>
      <c r="E9" s="135"/>
      <c r="F9" s="134"/>
      <c r="G9" s="135"/>
      <c r="H9" s="134"/>
      <c r="I9" s="135"/>
    </row>
    <row r="10" spans="1:234" s="141" customFormat="1" ht="18" customHeight="1">
      <c r="A10" s="140"/>
      <c r="B10" s="127"/>
      <c r="C10" s="136" t="s">
        <v>52</v>
      </c>
      <c r="D10" s="137">
        <v>206213</v>
      </c>
      <c r="E10" s="138">
        <v>916.56261220194608</v>
      </c>
      <c r="F10" s="137">
        <v>928795</v>
      </c>
      <c r="G10" s="138">
        <v>1079.2775761066766</v>
      </c>
      <c r="H10" s="137">
        <v>393041</v>
      </c>
      <c r="I10" s="138">
        <v>688.68878557198832</v>
      </c>
      <c r="J10" s="139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</row>
    <row r="11" spans="1:234" s="145" customFormat="1" ht="18" customHeight="1">
      <c r="A11" s="309"/>
      <c r="B11" s="127">
        <v>4</v>
      </c>
      <c r="C11" s="142" t="s">
        <v>53</v>
      </c>
      <c r="D11" s="143">
        <v>9884</v>
      </c>
      <c r="E11" s="144">
        <v>906.36911877782291</v>
      </c>
      <c r="F11" s="143">
        <v>65663</v>
      </c>
      <c r="G11" s="144">
        <v>969.79773890927936</v>
      </c>
      <c r="H11" s="143">
        <v>28585</v>
      </c>
      <c r="I11" s="144">
        <v>624.47644883680266</v>
      </c>
    </row>
    <row r="12" spans="1:234" s="145" customFormat="1" ht="18" customHeight="1">
      <c r="A12" s="309"/>
      <c r="B12" s="127">
        <v>11</v>
      </c>
      <c r="C12" s="142" t="s">
        <v>54</v>
      </c>
      <c r="D12" s="143">
        <v>37180</v>
      </c>
      <c r="E12" s="144">
        <v>998.06498574502427</v>
      </c>
      <c r="F12" s="143">
        <v>118925</v>
      </c>
      <c r="G12" s="144">
        <v>1229.9351072524701</v>
      </c>
      <c r="H12" s="143">
        <v>56552</v>
      </c>
      <c r="I12" s="144">
        <v>769.57996127457909</v>
      </c>
    </row>
    <row r="13" spans="1:234" s="145" customFormat="1" ht="18" customHeight="1">
      <c r="A13" s="309"/>
      <c r="B13" s="127">
        <v>14</v>
      </c>
      <c r="C13" s="142" t="s">
        <v>55</v>
      </c>
      <c r="D13" s="143">
        <v>15450</v>
      </c>
      <c r="E13" s="144">
        <v>855.76333980582535</v>
      </c>
      <c r="F13" s="143">
        <v>107547</v>
      </c>
      <c r="G13" s="144">
        <v>986.92144262508486</v>
      </c>
      <c r="H13" s="143">
        <v>43381</v>
      </c>
      <c r="I13" s="144">
        <v>637.10498328761435</v>
      </c>
    </row>
    <row r="14" spans="1:234" s="145" customFormat="1" ht="18" customHeight="1">
      <c r="A14" s="309"/>
      <c r="B14" s="127">
        <v>18</v>
      </c>
      <c r="C14" s="142" t="s">
        <v>56</v>
      </c>
      <c r="D14" s="143">
        <v>21916</v>
      </c>
      <c r="E14" s="144">
        <v>914.88513506114248</v>
      </c>
      <c r="F14" s="143">
        <v>114557</v>
      </c>
      <c r="G14" s="144">
        <v>1015.7849780458636</v>
      </c>
      <c r="H14" s="143">
        <v>45395</v>
      </c>
      <c r="I14" s="144">
        <v>627.47066527150582</v>
      </c>
    </row>
    <row r="15" spans="1:234" s="145" customFormat="1" ht="18" customHeight="1">
      <c r="A15" s="309"/>
      <c r="B15" s="127">
        <v>21</v>
      </c>
      <c r="C15" s="142" t="s">
        <v>57</v>
      </c>
      <c r="D15" s="143">
        <v>11715</v>
      </c>
      <c r="E15" s="144">
        <v>863.06009816474614</v>
      </c>
      <c r="F15" s="143">
        <v>58164</v>
      </c>
      <c r="G15" s="144">
        <v>1108.840483288632</v>
      </c>
      <c r="H15" s="143">
        <v>25061</v>
      </c>
      <c r="I15" s="144">
        <v>707.15832728143334</v>
      </c>
    </row>
    <row r="16" spans="1:234" s="145" customFormat="1" ht="18" customHeight="1">
      <c r="A16" s="309"/>
      <c r="B16" s="127">
        <v>23</v>
      </c>
      <c r="C16" s="142" t="s">
        <v>58</v>
      </c>
      <c r="D16" s="143">
        <v>21313</v>
      </c>
      <c r="E16" s="144">
        <v>847.21034720593059</v>
      </c>
      <c r="F16" s="143">
        <v>80094</v>
      </c>
      <c r="G16" s="144">
        <v>980.59147289434918</v>
      </c>
      <c r="H16" s="143">
        <v>36625</v>
      </c>
      <c r="I16" s="144">
        <v>660.74454116040965</v>
      </c>
    </row>
    <row r="17" spans="1:234" s="145" customFormat="1" ht="18" customHeight="1">
      <c r="A17" s="309"/>
      <c r="B17" s="127">
        <v>29</v>
      </c>
      <c r="C17" s="142" t="s">
        <v>59</v>
      </c>
      <c r="D17" s="143">
        <v>30486</v>
      </c>
      <c r="E17" s="144">
        <v>969.22241028668907</v>
      </c>
      <c r="F17" s="143">
        <v>165157</v>
      </c>
      <c r="G17" s="144">
        <v>1092.25651961467</v>
      </c>
      <c r="H17" s="143">
        <v>66183</v>
      </c>
      <c r="I17" s="144">
        <v>688.03169665926282</v>
      </c>
    </row>
    <row r="18" spans="1:234" s="145" customFormat="1" ht="18" customHeight="1">
      <c r="A18" s="309"/>
      <c r="B18" s="127">
        <v>41</v>
      </c>
      <c r="C18" s="142" t="s">
        <v>60</v>
      </c>
      <c r="D18" s="143">
        <v>58269</v>
      </c>
      <c r="E18" s="144">
        <v>891.61121024901752</v>
      </c>
      <c r="F18" s="143">
        <v>218688</v>
      </c>
      <c r="G18" s="144">
        <v>1127.3784263882792</v>
      </c>
      <c r="H18" s="143">
        <v>91259</v>
      </c>
      <c r="I18" s="144">
        <v>720.26689027931502</v>
      </c>
    </row>
    <row r="19" spans="1:234" s="145" customFormat="1" ht="18" hidden="1" customHeight="1">
      <c r="A19" s="309"/>
      <c r="B19" s="127"/>
      <c r="C19" s="142"/>
      <c r="D19" s="143"/>
      <c r="E19" s="144"/>
      <c r="F19" s="143"/>
      <c r="G19" s="144"/>
      <c r="H19" s="143"/>
      <c r="I19" s="144"/>
    </row>
    <row r="20" spans="1:234" s="141" customFormat="1" ht="18" customHeight="1">
      <c r="A20" s="140"/>
      <c r="B20" s="127"/>
      <c r="C20" s="136" t="s">
        <v>61</v>
      </c>
      <c r="D20" s="137">
        <v>22161</v>
      </c>
      <c r="E20" s="138">
        <v>1056.1698682369929</v>
      </c>
      <c r="F20" s="137">
        <v>200235</v>
      </c>
      <c r="G20" s="138">
        <v>1253.8014224785875</v>
      </c>
      <c r="H20" s="137">
        <v>74001</v>
      </c>
      <c r="I20" s="138">
        <v>780.89875798975697</v>
      </c>
      <c r="J20" s="139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</row>
    <row r="21" spans="1:234" s="145" customFormat="1" ht="18" customHeight="1">
      <c r="A21" s="309"/>
      <c r="B21" s="127">
        <v>22</v>
      </c>
      <c r="C21" s="142" t="s">
        <v>62</v>
      </c>
      <c r="D21" s="143">
        <v>5270</v>
      </c>
      <c r="E21" s="144">
        <v>955.52430360531309</v>
      </c>
      <c r="F21" s="143">
        <v>33574</v>
      </c>
      <c r="G21" s="144">
        <v>1136.898996842795</v>
      </c>
      <c r="H21" s="143">
        <v>13145</v>
      </c>
      <c r="I21" s="144">
        <v>725.87310308101917</v>
      </c>
    </row>
    <row r="22" spans="1:234" s="145" customFormat="1" ht="18" customHeight="1">
      <c r="A22" s="309"/>
      <c r="B22" s="127">
        <v>40</v>
      </c>
      <c r="C22" s="142" t="s">
        <v>63</v>
      </c>
      <c r="D22" s="143">
        <v>3313</v>
      </c>
      <c r="E22" s="144">
        <v>961.35647751282818</v>
      </c>
      <c r="F22" s="143">
        <v>23026</v>
      </c>
      <c r="G22" s="144">
        <v>1145.7105754364632</v>
      </c>
      <c r="H22" s="143">
        <v>8464</v>
      </c>
      <c r="I22" s="144">
        <v>707.81385396975429</v>
      </c>
    </row>
    <row r="23" spans="1:234" s="145" customFormat="1" ht="18" customHeight="1">
      <c r="A23" s="309"/>
      <c r="B23" s="127">
        <v>50</v>
      </c>
      <c r="C23" s="142" t="s">
        <v>64</v>
      </c>
      <c r="D23" s="143">
        <v>13578</v>
      </c>
      <c r="E23" s="144">
        <v>1118.3674591250556</v>
      </c>
      <c r="F23" s="143">
        <v>143635</v>
      </c>
      <c r="G23" s="144">
        <v>1298.4547582413759</v>
      </c>
      <c r="H23" s="143">
        <v>52392</v>
      </c>
      <c r="I23" s="144">
        <v>806.51150156512449</v>
      </c>
    </row>
    <row r="24" spans="1:234" s="145" customFormat="1" ht="18" hidden="1" customHeight="1">
      <c r="A24" s="309"/>
      <c r="B24" s="127"/>
      <c r="C24" s="142"/>
      <c r="D24" s="143"/>
      <c r="E24" s="144"/>
      <c r="F24" s="143"/>
      <c r="G24" s="144"/>
      <c r="H24" s="143"/>
      <c r="I24" s="144"/>
    </row>
    <row r="25" spans="1:234" s="141" customFormat="1" ht="18" customHeight="1">
      <c r="A25" s="140"/>
      <c r="B25" s="127">
        <v>33</v>
      </c>
      <c r="C25" s="136" t="s">
        <v>65</v>
      </c>
      <c r="D25" s="137">
        <v>27469</v>
      </c>
      <c r="E25" s="138">
        <v>1136.3037624230951</v>
      </c>
      <c r="F25" s="137">
        <v>182907</v>
      </c>
      <c r="G25" s="138">
        <v>1435.4378891458502</v>
      </c>
      <c r="H25" s="137">
        <v>79743</v>
      </c>
      <c r="I25" s="138">
        <v>848.51109664798162</v>
      </c>
      <c r="J25" s="139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</row>
    <row r="26" spans="1:234" s="141" customFormat="1" ht="18" hidden="1" customHeight="1">
      <c r="A26" s="140"/>
      <c r="B26" s="127"/>
      <c r="C26" s="136"/>
      <c r="D26" s="137"/>
      <c r="E26" s="138"/>
      <c r="F26" s="137"/>
      <c r="G26" s="138"/>
      <c r="H26" s="137"/>
      <c r="I26" s="138"/>
      <c r="J26" s="139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</row>
    <row r="27" spans="1:234" s="141" customFormat="1" ht="18" customHeight="1">
      <c r="A27" s="140"/>
      <c r="B27" s="127">
        <v>7</v>
      </c>
      <c r="C27" s="136" t="s">
        <v>184</v>
      </c>
      <c r="D27" s="137">
        <v>17853</v>
      </c>
      <c r="E27" s="138">
        <v>926.45172295972679</v>
      </c>
      <c r="F27" s="137">
        <v>131299</v>
      </c>
      <c r="G27" s="138">
        <v>1104.5524147175531</v>
      </c>
      <c r="H27" s="137">
        <v>44960</v>
      </c>
      <c r="I27" s="138">
        <v>669.33677935943058</v>
      </c>
      <c r="J27" s="13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</row>
    <row r="28" spans="1:234" s="141" customFormat="1" ht="18" hidden="1" customHeight="1">
      <c r="A28" s="140"/>
      <c r="B28" s="127"/>
      <c r="C28" s="136"/>
      <c r="D28" s="137"/>
      <c r="E28" s="138"/>
      <c r="F28" s="137"/>
      <c r="G28" s="138"/>
      <c r="H28" s="137"/>
      <c r="I28" s="138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</row>
    <row r="29" spans="1:234" s="141" customFormat="1" ht="18" customHeight="1">
      <c r="A29" s="140"/>
      <c r="B29" s="127"/>
      <c r="C29" s="136" t="s">
        <v>66</v>
      </c>
      <c r="D29" s="137">
        <v>48753</v>
      </c>
      <c r="E29" s="138">
        <v>939.29352306524731</v>
      </c>
      <c r="F29" s="137">
        <v>194071</v>
      </c>
      <c r="G29" s="138">
        <v>1108.2258475506383</v>
      </c>
      <c r="H29" s="137">
        <v>82048</v>
      </c>
      <c r="I29" s="138">
        <v>702.09807576053038</v>
      </c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</row>
    <row r="30" spans="1:234" s="145" customFormat="1" ht="18" customHeight="1">
      <c r="A30" s="309"/>
      <c r="B30" s="127">
        <v>35</v>
      </c>
      <c r="C30" s="142" t="s">
        <v>67</v>
      </c>
      <c r="D30" s="143">
        <v>26896</v>
      </c>
      <c r="E30" s="144">
        <v>980.13453078524685</v>
      </c>
      <c r="F30" s="143">
        <v>100801</v>
      </c>
      <c r="G30" s="144">
        <v>1122.6323091040763</v>
      </c>
      <c r="H30" s="143">
        <v>42206</v>
      </c>
      <c r="I30" s="144">
        <v>707.74604913993267</v>
      </c>
    </row>
    <row r="31" spans="1:234" s="145" customFormat="1" ht="18" customHeight="1">
      <c r="A31" s="309"/>
      <c r="B31" s="127">
        <v>38</v>
      </c>
      <c r="C31" s="142" t="s">
        <v>68</v>
      </c>
      <c r="D31" s="143">
        <v>21857</v>
      </c>
      <c r="E31" s="144">
        <v>889.03686645010748</v>
      </c>
      <c r="F31" s="143">
        <v>93270</v>
      </c>
      <c r="G31" s="144">
        <v>1092.6561495657768</v>
      </c>
      <c r="H31" s="143">
        <v>39842</v>
      </c>
      <c r="I31" s="144">
        <v>696.11498343456651</v>
      </c>
    </row>
    <row r="32" spans="1:234" s="145" customFormat="1" ht="18" hidden="1" customHeight="1">
      <c r="A32" s="309"/>
      <c r="B32" s="127"/>
      <c r="C32" s="142"/>
      <c r="D32" s="143"/>
      <c r="E32" s="144"/>
      <c r="F32" s="143"/>
      <c r="G32" s="144"/>
      <c r="H32" s="143"/>
      <c r="I32" s="144"/>
    </row>
    <row r="33" spans="1:234" s="141" customFormat="1" ht="18" customHeight="1">
      <c r="A33" s="140"/>
      <c r="B33" s="127">
        <v>39</v>
      </c>
      <c r="C33" s="136" t="s">
        <v>69</v>
      </c>
      <c r="D33" s="137">
        <v>13083</v>
      </c>
      <c r="E33" s="138">
        <v>1039.6552915997859</v>
      </c>
      <c r="F33" s="137">
        <v>89307</v>
      </c>
      <c r="G33" s="138">
        <v>1273.0412357374</v>
      </c>
      <c r="H33" s="137">
        <v>35458</v>
      </c>
      <c r="I33" s="138">
        <v>779.16145749901284</v>
      </c>
      <c r="J33" s="13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</row>
    <row r="34" spans="1:234" s="141" customFormat="1" ht="18" hidden="1" customHeight="1">
      <c r="A34" s="140"/>
      <c r="B34" s="127"/>
      <c r="C34" s="136"/>
      <c r="D34" s="137"/>
      <c r="E34" s="138"/>
      <c r="F34" s="137"/>
      <c r="G34" s="138"/>
      <c r="H34" s="137"/>
      <c r="I34" s="138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</row>
    <row r="35" spans="1:234" s="141" customFormat="1" ht="18" customHeight="1">
      <c r="A35" s="140"/>
      <c r="B35" s="127"/>
      <c r="C35" s="136" t="s">
        <v>70</v>
      </c>
      <c r="D35" s="137">
        <v>46370</v>
      </c>
      <c r="E35" s="138">
        <v>992.34397196463226</v>
      </c>
      <c r="F35" s="137">
        <v>394978</v>
      </c>
      <c r="G35" s="138">
        <v>1186.1288551514265</v>
      </c>
      <c r="H35" s="137">
        <v>152314</v>
      </c>
      <c r="I35" s="138">
        <v>736.22014594850123</v>
      </c>
      <c r="J35" s="13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</row>
    <row r="36" spans="1:234" s="145" customFormat="1" ht="18" customHeight="1">
      <c r="A36" s="309"/>
      <c r="B36" s="127">
        <v>5</v>
      </c>
      <c r="C36" s="142" t="s">
        <v>71</v>
      </c>
      <c r="D36" s="143">
        <v>3001</v>
      </c>
      <c r="E36" s="144">
        <v>863.53233922025981</v>
      </c>
      <c r="F36" s="143">
        <v>24349</v>
      </c>
      <c r="G36" s="144">
        <v>1026.1245229783563</v>
      </c>
      <c r="H36" s="143">
        <v>10016</v>
      </c>
      <c r="I36" s="144">
        <v>685.57173023162954</v>
      </c>
    </row>
    <row r="37" spans="1:234" s="145" customFormat="1" ht="18" customHeight="1">
      <c r="A37" s="309"/>
      <c r="B37" s="127">
        <v>9</v>
      </c>
      <c r="C37" s="142" t="s">
        <v>72</v>
      </c>
      <c r="D37" s="143">
        <v>4754</v>
      </c>
      <c r="E37" s="144">
        <v>1103.6920593184689</v>
      </c>
      <c r="F37" s="143">
        <v>62410</v>
      </c>
      <c r="G37" s="144">
        <v>1262.7279609037012</v>
      </c>
      <c r="H37" s="143">
        <v>20975</v>
      </c>
      <c r="I37" s="144">
        <v>755.85197997616217</v>
      </c>
    </row>
    <row r="38" spans="1:234" s="145" customFormat="1" ht="18" customHeight="1">
      <c r="A38" s="309"/>
      <c r="B38" s="127">
        <v>24</v>
      </c>
      <c r="C38" s="142" t="s">
        <v>73</v>
      </c>
      <c r="D38" s="143">
        <v>13699</v>
      </c>
      <c r="E38" s="144">
        <v>1054.3975158770713</v>
      </c>
      <c r="F38" s="143">
        <v>86470</v>
      </c>
      <c r="G38" s="144">
        <v>1184.1728291893144</v>
      </c>
      <c r="H38" s="143">
        <v>35227</v>
      </c>
      <c r="I38" s="144">
        <v>718.78626139041069</v>
      </c>
    </row>
    <row r="39" spans="1:234" s="145" customFormat="1" ht="18" customHeight="1">
      <c r="A39" s="309"/>
      <c r="B39" s="127">
        <v>34</v>
      </c>
      <c r="C39" s="142" t="s">
        <v>74</v>
      </c>
      <c r="D39" s="143">
        <v>3957</v>
      </c>
      <c r="E39" s="144">
        <v>964.35845084660093</v>
      </c>
      <c r="F39" s="143">
        <v>26558</v>
      </c>
      <c r="G39" s="144">
        <v>1226.1949307176744</v>
      </c>
      <c r="H39" s="143">
        <v>10490</v>
      </c>
      <c r="I39" s="144">
        <v>763.31019256434695</v>
      </c>
    </row>
    <row r="40" spans="1:234" s="145" customFormat="1" ht="18" customHeight="1">
      <c r="A40" s="309"/>
      <c r="B40" s="127">
        <v>37</v>
      </c>
      <c r="C40" s="142" t="s">
        <v>75</v>
      </c>
      <c r="D40" s="143">
        <v>5352</v>
      </c>
      <c r="E40" s="144">
        <v>939.26614162929741</v>
      </c>
      <c r="F40" s="143">
        <v>52034</v>
      </c>
      <c r="G40" s="144">
        <v>1096.0453036476151</v>
      </c>
      <c r="H40" s="143">
        <v>20452</v>
      </c>
      <c r="I40" s="144">
        <v>704.7544768237824</v>
      </c>
    </row>
    <row r="41" spans="1:234" s="145" customFormat="1" ht="18" customHeight="1">
      <c r="A41" s="309"/>
      <c r="B41" s="127">
        <v>40</v>
      </c>
      <c r="C41" s="142" t="s">
        <v>76</v>
      </c>
      <c r="D41" s="143">
        <v>2362</v>
      </c>
      <c r="E41" s="144">
        <v>914.61063082133808</v>
      </c>
      <c r="F41" s="143">
        <v>21769</v>
      </c>
      <c r="G41" s="144">
        <v>1131.0383958840555</v>
      </c>
      <c r="H41" s="143">
        <v>8640</v>
      </c>
      <c r="I41" s="144">
        <v>710.80823032407409</v>
      </c>
    </row>
    <row r="42" spans="1:234" s="145" customFormat="1" ht="18" customHeight="1">
      <c r="A42" s="309"/>
      <c r="B42" s="127">
        <v>42</v>
      </c>
      <c r="C42" s="142" t="s">
        <v>77</v>
      </c>
      <c r="D42" s="143">
        <v>1199</v>
      </c>
      <c r="E42" s="144">
        <v>971.91695579649706</v>
      </c>
      <c r="F42" s="143">
        <v>15098</v>
      </c>
      <c r="G42" s="144">
        <v>1114.8599006490927</v>
      </c>
      <c r="H42" s="143">
        <v>5292</v>
      </c>
      <c r="I42" s="144">
        <v>688.6986507936507</v>
      </c>
    </row>
    <row r="43" spans="1:234" s="145" customFormat="1" ht="18" customHeight="1">
      <c r="A43" s="309"/>
      <c r="B43" s="127">
        <v>47</v>
      </c>
      <c r="C43" s="142" t="s">
        <v>78</v>
      </c>
      <c r="D43" s="143">
        <v>9721</v>
      </c>
      <c r="E43" s="144">
        <v>974.02117786235999</v>
      </c>
      <c r="F43" s="143">
        <v>75508</v>
      </c>
      <c r="G43" s="144">
        <v>1335.2066038035705</v>
      </c>
      <c r="H43" s="143">
        <v>28209</v>
      </c>
      <c r="I43" s="144">
        <v>823.95544507072213</v>
      </c>
    </row>
    <row r="44" spans="1:234" s="145" customFormat="1" ht="18" customHeight="1">
      <c r="A44" s="309"/>
      <c r="B44" s="127">
        <v>49</v>
      </c>
      <c r="C44" s="142" t="s">
        <v>79</v>
      </c>
      <c r="D44" s="143">
        <v>2325</v>
      </c>
      <c r="E44" s="144">
        <v>901.233729032258</v>
      </c>
      <c r="F44" s="143">
        <v>30782</v>
      </c>
      <c r="G44" s="144">
        <v>988.82477421869908</v>
      </c>
      <c r="H44" s="143">
        <v>13013</v>
      </c>
      <c r="I44" s="144">
        <v>664.37961653730883</v>
      </c>
    </row>
    <row r="45" spans="1:234" s="145" customFormat="1" ht="18" hidden="1" customHeight="1">
      <c r="A45" s="309"/>
      <c r="B45" s="127"/>
      <c r="C45" s="142"/>
      <c r="D45" s="143"/>
      <c r="E45" s="144"/>
      <c r="F45" s="143"/>
      <c r="G45" s="144"/>
      <c r="H45" s="143"/>
      <c r="I45" s="144"/>
    </row>
    <row r="46" spans="1:234" s="141" customFormat="1" ht="18" customHeight="1">
      <c r="A46" s="140"/>
      <c r="B46" s="127"/>
      <c r="C46" s="136" t="s">
        <v>80</v>
      </c>
      <c r="D46" s="137">
        <v>44363</v>
      </c>
      <c r="E46" s="138">
        <v>914.23731239997312</v>
      </c>
      <c r="F46" s="137">
        <v>222124</v>
      </c>
      <c r="G46" s="138">
        <v>1110.591440681781</v>
      </c>
      <c r="H46" s="137">
        <v>96043</v>
      </c>
      <c r="I46" s="138">
        <v>732.61459939818633</v>
      </c>
      <c r="J46" s="139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</row>
    <row r="47" spans="1:234" s="145" customFormat="1" ht="18" customHeight="1">
      <c r="A47" s="309"/>
      <c r="B47" s="127">
        <v>2</v>
      </c>
      <c r="C47" s="142" t="s">
        <v>81</v>
      </c>
      <c r="D47" s="143">
        <v>7044</v>
      </c>
      <c r="E47" s="144">
        <v>917.14079074389554</v>
      </c>
      <c r="F47" s="143">
        <v>43849</v>
      </c>
      <c r="G47" s="144">
        <v>1062.1362975210379</v>
      </c>
      <c r="H47" s="143">
        <v>18742</v>
      </c>
      <c r="I47" s="144">
        <v>707.30607725963091</v>
      </c>
    </row>
    <row r="48" spans="1:234" s="145" customFormat="1" ht="18" customHeight="1">
      <c r="A48" s="309"/>
      <c r="B48" s="127">
        <v>13</v>
      </c>
      <c r="C48" s="142" t="s">
        <v>82</v>
      </c>
      <c r="D48" s="143">
        <v>14740</v>
      </c>
      <c r="E48" s="144">
        <v>901.86849999999981</v>
      </c>
      <c r="F48" s="143">
        <v>53501</v>
      </c>
      <c r="G48" s="144">
        <v>1136.4359211977346</v>
      </c>
      <c r="H48" s="143">
        <v>26954</v>
      </c>
      <c r="I48" s="144">
        <v>757.13414075832884</v>
      </c>
    </row>
    <row r="49" spans="1:234" s="145" customFormat="1" ht="18" customHeight="1">
      <c r="A49" s="309"/>
      <c r="B49" s="127">
        <v>16</v>
      </c>
      <c r="C49" s="142" t="s">
        <v>83</v>
      </c>
      <c r="D49" s="143">
        <v>6248</v>
      </c>
      <c r="E49" s="144">
        <v>858.71439980793843</v>
      </c>
      <c r="F49" s="143">
        <v>25206</v>
      </c>
      <c r="G49" s="144">
        <v>1003.9362020947395</v>
      </c>
      <c r="H49" s="143">
        <v>11156</v>
      </c>
      <c r="I49" s="144">
        <v>695.72292757260675</v>
      </c>
    </row>
    <row r="50" spans="1:234" s="145" customFormat="1" ht="18" customHeight="1">
      <c r="A50" s="309"/>
      <c r="B50" s="127">
        <v>19</v>
      </c>
      <c r="C50" s="142" t="s">
        <v>84</v>
      </c>
      <c r="D50" s="143">
        <v>5650</v>
      </c>
      <c r="E50" s="144">
        <v>1011.7693610619471</v>
      </c>
      <c r="F50" s="143">
        <v>26175</v>
      </c>
      <c r="G50" s="144">
        <v>1275.1918456542505</v>
      </c>
      <c r="H50" s="143">
        <v>9442</v>
      </c>
      <c r="I50" s="144">
        <v>789.58616077102306</v>
      </c>
    </row>
    <row r="51" spans="1:234" s="145" customFormat="1" ht="18" customHeight="1">
      <c r="A51" s="309"/>
      <c r="B51" s="127">
        <v>45</v>
      </c>
      <c r="C51" s="142" t="s">
        <v>85</v>
      </c>
      <c r="D51" s="143">
        <v>10681</v>
      </c>
      <c r="E51" s="144">
        <v>910.27843928471111</v>
      </c>
      <c r="F51" s="143">
        <v>73393</v>
      </c>
      <c r="G51" s="144">
        <v>1098.6276343793004</v>
      </c>
      <c r="H51" s="143">
        <v>29749</v>
      </c>
      <c r="I51" s="144">
        <v>722.09561094490573</v>
      </c>
    </row>
    <row r="52" spans="1:234" s="145" customFormat="1" ht="18" hidden="1" customHeight="1">
      <c r="A52" s="309"/>
      <c r="B52" s="127"/>
      <c r="C52" s="142"/>
      <c r="D52" s="143"/>
      <c r="E52" s="144"/>
      <c r="F52" s="143"/>
      <c r="G52" s="144"/>
      <c r="H52" s="143"/>
      <c r="I52" s="144"/>
    </row>
    <row r="53" spans="1:234" s="141" customFormat="1" ht="18" customHeight="1">
      <c r="A53" s="140"/>
      <c r="B53" s="127"/>
      <c r="C53" s="136" t="s">
        <v>86</v>
      </c>
      <c r="D53" s="137">
        <v>160011</v>
      </c>
      <c r="E53" s="138">
        <v>1089.7005391504335</v>
      </c>
      <c r="F53" s="137">
        <v>1147884</v>
      </c>
      <c r="G53" s="138">
        <v>1219.0910200595197</v>
      </c>
      <c r="H53" s="137">
        <v>391041</v>
      </c>
      <c r="I53" s="138">
        <v>754.11956086446207</v>
      </c>
      <c r="J53" s="139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</row>
    <row r="54" spans="1:234" s="145" customFormat="1" ht="18" customHeight="1">
      <c r="A54" s="309"/>
      <c r="B54" s="127">
        <v>8</v>
      </c>
      <c r="C54" s="142" t="s">
        <v>87</v>
      </c>
      <c r="D54" s="143">
        <v>120213</v>
      </c>
      <c r="E54" s="144">
        <v>1124.1503181852211</v>
      </c>
      <c r="F54" s="143">
        <v>865179</v>
      </c>
      <c r="G54" s="144">
        <v>1255.9477254649039</v>
      </c>
      <c r="H54" s="143">
        <v>290408</v>
      </c>
      <c r="I54" s="144">
        <v>781.06695493925781</v>
      </c>
    </row>
    <row r="55" spans="1:234" s="145" customFormat="1" ht="18" customHeight="1">
      <c r="A55" s="309"/>
      <c r="B55" s="127">
        <v>17</v>
      </c>
      <c r="C55" s="142" t="s">
        <v>185</v>
      </c>
      <c r="D55" s="143">
        <v>12626</v>
      </c>
      <c r="E55" s="144">
        <v>961.61712577221624</v>
      </c>
      <c r="F55" s="143">
        <v>108285</v>
      </c>
      <c r="G55" s="144">
        <v>1091.3777779932584</v>
      </c>
      <c r="H55" s="143">
        <v>36235</v>
      </c>
      <c r="I55" s="144">
        <v>660.90572678349656</v>
      </c>
    </row>
    <row r="56" spans="1:234" s="145" customFormat="1" ht="18" customHeight="1">
      <c r="A56" s="309"/>
      <c r="B56" s="127">
        <v>25</v>
      </c>
      <c r="C56" s="142" t="s">
        <v>191</v>
      </c>
      <c r="D56" s="143">
        <v>10347</v>
      </c>
      <c r="E56" s="144">
        <v>970.16794239876288</v>
      </c>
      <c r="F56" s="143">
        <v>62448</v>
      </c>
      <c r="G56" s="144">
        <v>1053.6224959966694</v>
      </c>
      <c r="H56" s="143">
        <v>24381</v>
      </c>
      <c r="I56" s="144">
        <v>645.04118370862557</v>
      </c>
    </row>
    <row r="57" spans="1:234" s="145" customFormat="1" ht="18" customHeight="1">
      <c r="A57" s="309"/>
      <c r="B57" s="127">
        <v>43</v>
      </c>
      <c r="C57" s="142" t="s">
        <v>88</v>
      </c>
      <c r="D57" s="143">
        <v>16825</v>
      </c>
      <c r="E57" s="144">
        <v>1013.1878300148587</v>
      </c>
      <c r="F57" s="143">
        <v>111972</v>
      </c>
      <c r="G57" s="144">
        <v>1150.100194512914</v>
      </c>
      <c r="H57" s="143">
        <v>40017</v>
      </c>
      <c r="I57" s="144">
        <v>709.42116700402335</v>
      </c>
    </row>
    <row r="58" spans="1:234" s="145" customFormat="1" ht="18" hidden="1" customHeight="1">
      <c r="A58" s="309"/>
      <c r="B58" s="127"/>
      <c r="C58" s="142"/>
      <c r="D58" s="143"/>
      <c r="E58" s="144"/>
      <c r="F58" s="143"/>
      <c r="G58" s="144"/>
      <c r="H58" s="143"/>
      <c r="I58" s="144"/>
    </row>
    <row r="59" spans="1:234" s="141" customFormat="1" ht="18" customHeight="1">
      <c r="A59" s="140"/>
      <c r="B59" s="127"/>
      <c r="C59" s="136" t="s">
        <v>89</v>
      </c>
      <c r="D59" s="137">
        <v>96184</v>
      </c>
      <c r="E59" s="138">
        <v>945.0974227522247</v>
      </c>
      <c r="F59" s="137">
        <v>635389</v>
      </c>
      <c r="G59" s="138">
        <v>1094.6928903868341</v>
      </c>
      <c r="H59" s="137">
        <v>243738</v>
      </c>
      <c r="I59" s="138">
        <v>697.47479186667658</v>
      </c>
      <c r="J59" s="139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</row>
    <row r="60" spans="1:234" s="145" customFormat="1" ht="18" customHeight="1">
      <c r="A60" s="309"/>
      <c r="B60" s="127">
        <v>3</v>
      </c>
      <c r="C60" s="142" t="s">
        <v>90</v>
      </c>
      <c r="D60" s="143">
        <v>23266</v>
      </c>
      <c r="E60" s="144">
        <v>895.71403464282628</v>
      </c>
      <c r="F60" s="143">
        <v>210298</v>
      </c>
      <c r="G60" s="144">
        <v>1019.2277354991488</v>
      </c>
      <c r="H60" s="143">
        <v>80476</v>
      </c>
      <c r="I60" s="144">
        <v>674.90875316864651</v>
      </c>
    </row>
    <row r="61" spans="1:234" s="145" customFormat="1" ht="18" customHeight="1">
      <c r="A61" s="309"/>
      <c r="B61" s="127">
        <v>12</v>
      </c>
      <c r="C61" s="142" t="s">
        <v>91</v>
      </c>
      <c r="D61" s="143">
        <v>13447</v>
      </c>
      <c r="E61" s="144">
        <v>958.17276344165975</v>
      </c>
      <c r="F61" s="143">
        <v>86178</v>
      </c>
      <c r="G61" s="144">
        <v>1043.3846765995961</v>
      </c>
      <c r="H61" s="143">
        <v>30265</v>
      </c>
      <c r="I61" s="144">
        <v>669.84896745415483</v>
      </c>
    </row>
    <row r="62" spans="1:234" s="145" customFormat="1" ht="18" customHeight="1">
      <c r="A62" s="309"/>
      <c r="B62" s="127">
        <v>46</v>
      </c>
      <c r="C62" s="142" t="s">
        <v>92</v>
      </c>
      <c r="D62" s="143">
        <v>59471</v>
      </c>
      <c r="E62" s="144">
        <v>961.4605207580164</v>
      </c>
      <c r="F62" s="143">
        <v>338913</v>
      </c>
      <c r="G62" s="144">
        <v>1154.566103837858</v>
      </c>
      <c r="H62" s="143">
        <v>132997</v>
      </c>
      <c r="I62" s="144">
        <v>717.41599434573686</v>
      </c>
    </row>
    <row r="63" spans="1:234" s="145" customFormat="1" ht="18" hidden="1" customHeight="1">
      <c r="A63" s="309"/>
      <c r="B63" s="127"/>
      <c r="C63" s="142"/>
      <c r="D63" s="143"/>
      <c r="E63" s="144"/>
      <c r="F63" s="143"/>
      <c r="G63" s="144"/>
      <c r="H63" s="143"/>
      <c r="I63" s="144"/>
    </row>
    <row r="64" spans="1:234" s="141" customFormat="1" ht="18" customHeight="1">
      <c r="A64" s="140"/>
      <c r="B64" s="127"/>
      <c r="C64" s="136" t="s">
        <v>93</v>
      </c>
      <c r="D64" s="137">
        <v>27462</v>
      </c>
      <c r="E64" s="138">
        <v>841.88503787051184</v>
      </c>
      <c r="F64" s="137">
        <v>132768</v>
      </c>
      <c r="G64" s="138">
        <v>994.03332105627919</v>
      </c>
      <c r="H64" s="137">
        <v>60340</v>
      </c>
      <c r="I64" s="138">
        <v>679.28183742127953</v>
      </c>
      <c r="J64" s="139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</row>
    <row r="65" spans="1:234" s="145" customFormat="1" ht="18" customHeight="1">
      <c r="A65" s="309"/>
      <c r="B65" s="127">
        <v>6</v>
      </c>
      <c r="C65" s="142" t="s">
        <v>94</v>
      </c>
      <c r="D65" s="143">
        <v>17135</v>
      </c>
      <c r="E65" s="144">
        <v>834.84654216515901</v>
      </c>
      <c r="F65" s="143">
        <v>75284</v>
      </c>
      <c r="G65" s="144">
        <v>1008.7031196535786</v>
      </c>
      <c r="H65" s="143">
        <v>35973</v>
      </c>
      <c r="I65" s="144">
        <v>695.82802657548723</v>
      </c>
    </row>
    <row r="66" spans="1:234" s="145" customFormat="1" ht="18" customHeight="1">
      <c r="A66" s="309"/>
      <c r="B66" s="127">
        <v>10</v>
      </c>
      <c r="C66" s="142" t="s">
        <v>95</v>
      </c>
      <c r="D66" s="143">
        <v>10327</v>
      </c>
      <c r="E66" s="144">
        <v>853.56361092282373</v>
      </c>
      <c r="F66" s="143">
        <v>57484</v>
      </c>
      <c r="G66" s="144">
        <v>974.82099906060819</v>
      </c>
      <c r="H66" s="143">
        <v>24367</v>
      </c>
      <c r="I66" s="144">
        <v>654.85469979890843</v>
      </c>
    </row>
    <row r="67" spans="1:234" s="145" customFormat="1" ht="18" hidden="1" customHeight="1">
      <c r="A67" s="309"/>
      <c r="B67" s="127"/>
      <c r="C67" s="142"/>
      <c r="D67" s="143"/>
      <c r="E67" s="144"/>
      <c r="F67" s="143"/>
      <c r="G67" s="144"/>
      <c r="H67" s="143"/>
      <c r="I67" s="144"/>
    </row>
    <row r="68" spans="1:234" s="141" customFormat="1" ht="18" customHeight="1">
      <c r="A68" s="140"/>
      <c r="B68" s="127"/>
      <c r="C68" s="136" t="s">
        <v>96</v>
      </c>
      <c r="D68" s="137">
        <v>70723</v>
      </c>
      <c r="E68" s="138">
        <v>902.88838680485844</v>
      </c>
      <c r="F68" s="137">
        <v>482620</v>
      </c>
      <c r="G68" s="138">
        <v>1011.3816882433382</v>
      </c>
      <c r="H68" s="137">
        <v>185565</v>
      </c>
      <c r="I68" s="138">
        <v>627.1672549241506</v>
      </c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</row>
    <row r="69" spans="1:234" s="145" customFormat="1" ht="18" customHeight="1">
      <c r="A69" s="309"/>
      <c r="B69" s="127">
        <v>15</v>
      </c>
      <c r="C69" s="142" t="s">
        <v>186</v>
      </c>
      <c r="D69" s="143">
        <v>25905</v>
      </c>
      <c r="E69" s="144">
        <v>906.27037753329489</v>
      </c>
      <c r="F69" s="143">
        <v>189522</v>
      </c>
      <c r="G69" s="144">
        <v>1067.961170259917</v>
      </c>
      <c r="H69" s="143">
        <v>74433</v>
      </c>
      <c r="I69" s="144">
        <v>665.15952198621562</v>
      </c>
    </row>
    <row r="70" spans="1:234" s="145" customFormat="1" ht="18" customHeight="1">
      <c r="A70" s="309"/>
      <c r="B70" s="127">
        <v>27</v>
      </c>
      <c r="C70" s="142" t="s">
        <v>97</v>
      </c>
      <c r="D70" s="143">
        <v>10796</v>
      </c>
      <c r="E70" s="144">
        <v>886.39346424601706</v>
      </c>
      <c r="F70" s="143">
        <v>72228</v>
      </c>
      <c r="G70" s="144">
        <v>898.94383784681827</v>
      </c>
      <c r="H70" s="143">
        <v>27870</v>
      </c>
      <c r="I70" s="144">
        <v>540.80596555435955</v>
      </c>
    </row>
    <row r="71" spans="1:234" s="145" customFormat="1" ht="18" customHeight="1">
      <c r="A71" s="309"/>
      <c r="B71" s="127">
        <v>32</v>
      </c>
      <c r="C71" s="142" t="s">
        <v>187</v>
      </c>
      <c r="D71" s="143">
        <v>11028</v>
      </c>
      <c r="E71" s="144">
        <v>923.57032190787083</v>
      </c>
      <c r="F71" s="143">
        <v>67037</v>
      </c>
      <c r="G71" s="144">
        <v>845.54956098870753</v>
      </c>
      <c r="H71" s="143">
        <v>24906</v>
      </c>
      <c r="I71" s="144">
        <v>547.49733116518109</v>
      </c>
    </row>
    <row r="72" spans="1:234" s="145" customFormat="1" ht="18" customHeight="1">
      <c r="A72" s="309"/>
      <c r="B72" s="127">
        <v>36</v>
      </c>
      <c r="C72" s="142" t="s">
        <v>98</v>
      </c>
      <c r="D72" s="143">
        <v>22994</v>
      </c>
      <c r="E72" s="144">
        <v>896.90370966339037</v>
      </c>
      <c r="F72" s="143">
        <v>153833</v>
      </c>
      <c r="G72" s="144">
        <v>1066.7338739412221</v>
      </c>
      <c r="H72" s="143">
        <v>58356</v>
      </c>
      <c r="I72" s="144">
        <v>653.95575724861192</v>
      </c>
    </row>
    <row r="73" spans="1:234" s="145" customFormat="1" ht="18" hidden="1" customHeight="1">
      <c r="A73" s="309"/>
      <c r="B73" s="127"/>
      <c r="C73" s="142"/>
      <c r="D73" s="143"/>
      <c r="E73" s="144"/>
      <c r="F73" s="143"/>
      <c r="G73" s="144"/>
      <c r="H73" s="143"/>
      <c r="I73" s="144"/>
    </row>
    <row r="74" spans="1:234" s="141" customFormat="1" ht="18" customHeight="1">
      <c r="A74" s="140"/>
      <c r="B74" s="127">
        <v>28</v>
      </c>
      <c r="C74" s="136" t="s">
        <v>99</v>
      </c>
      <c r="D74" s="137">
        <v>83721</v>
      </c>
      <c r="E74" s="138">
        <v>1077.8047716821345</v>
      </c>
      <c r="F74" s="137">
        <v>802338</v>
      </c>
      <c r="G74" s="138">
        <v>1392.4986308638006</v>
      </c>
      <c r="H74" s="137">
        <v>272036</v>
      </c>
      <c r="I74" s="138">
        <v>851.45461883721271</v>
      </c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</row>
    <row r="75" spans="1:234" s="141" customFormat="1" ht="18" hidden="1" customHeight="1">
      <c r="A75" s="140"/>
      <c r="B75" s="127"/>
      <c r="C75" s="136"/>
      <c r="D75" s="137"/>
      <c r="E75" s="138"/>
      <c r="F75" s="137"/>
      <c r="G75" s="138"/>
      <c r="H75" s="137"/>
      <c r="I75" s="138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</row>
    <row r="76" spans="1:234" s="141" customFormat="1" ht="18" customHeight="1">
      <c r="A76" s="140"/>
      <c r="B76" s="127">
        <v>30</v>
      </c>
      <c r="C76" s="136" t="s">
        <v>100</v>
      </c>
      <c r="D76" s="137">
        <v>30517</v>
      </c>
      <c r="E76" s="138">
        <v>899.61353671723964</v>
      </c>
      <c r="F76" s="137">
        <v>147847</v>
      </c>
      <c r="G76" s="138">
        <v>1067.4848337132307</v>
      </c>
      <c r="H76" s="137">
        <v>61993</v>
      </c>
      <c r="I76" s="138">
        <v>681.18064087880884</v>
      </c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</row>
    <row r="77" spans="1:234" s="141" customFormat="1" ht="18" hidden="1" customHeight="1">
      <c r="A77" s="140"/>
      <c r="B77" s="127"/>
      <c r="C77" s="136"/>
      <c r="D77" s="137"/>
      <c r="E77" s="138"/>
      <c r="F77" s="137"/>
      <c r="G77" s="138"/>
      <c r="H77" s="137"/>
      <c r="I77" s="138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</row>
    <row r="78" spans="1:234" s="141" customFormat="1" ht="18" customHeight="1">
      <c r="A78" s="140"/>
      <c r="B78" s="127">
        <v>31</v>
      </c>
      <c r="C78" s="136" t="s">
        <v>101</v>
      </c>
      <c r="D78" s="137">
        <v>10579</v>
      </c>
      <c r="E78" s="138">
        <v>1169.3373201625864</v>
      </c>
      <c r="F78" s="137">
        <v>95495</v>
      </c>
      <c r="G78" s="138">
        <v>1350.0632812189119</v>
      </c>
      <c r="H78" s="137">
        <v>29839</v>
      </c>
      <c r="I78" s="138">
        <v>818.79630282516177</v>
      </c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</row>
    <row r="79" spans="1:234" s="141" customFormat="1" ht="18" hidden="1" customHeight="1">
      <c r="A79" s="140"/>
      <c r="B79" s="127"/>
      <c r="C79" s="136"/>
      <c r="D79" s="137"/>
      <c r="E79" s="138"/>
      <c r="F79" s="137"/>
      <c r="G79" s="138"/>
      <c r="H79" s="137"/>
      <c r="I79" s="138"/>
      <c r="J79" s="139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</row>
    <row r="80" spans="1:234" s="141" customFormat="1" ht="18" customHeight="1">
      <c r="A80" s="140"/>
      <c r="B80" s="127"/>
      <c r="C80" s="136" t="s">
        <v>102</v>
      </c>
      <c r="D80" s="137">
        <v>41280</v>
      </c>
      <c r="E80" s="138">
        <v>1276.8441167635658</v>
      </c>
      <c r="F80" s="137">
        <v>373488</v>
      </c>
      <c r="G80" s="138">
        <v>1466.9681851358014</v>
      </c>
      <c r="H80" s="137">
        <v>135178</v>
      </c>
      <c r="I80" s="138">
        <v>904.13995524419636</v>
      </c>
      <c r="J80" s="139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</row>
    <row r="81" spans="1:234" s="145" customFormat="1" ht="18" customHeight="1">
      <c r="A81" s="309"/>
      <c r="B81" s="127">
        <v>1</v>
      </c>
      <c r="C81" s="142" t="s">
        <v>188</v>
      </c>
      <c r="D81" s="143">
        <v>6414</v>
      </c>
      <c r="E81" s="144">
        <v>1267.8545338322419</v>
      </c>
      <c r="F81" s="143">
        <v>54150</v>
      </c>
      <c r="G81" s="144">
        <v>1481.1699377654666</v>
      </c>
      <c r="H81" s="143">
        <v>17101</v>
      </c>
      <c r="I81" s="144">
        <v>892.35004444184551</v>
      </c>
    </row>
    <row r="82" spans="1:234" s="145" customFormat="1" ht="18" customHeight="1">
      <c r="A82" s="309"/>
      <c r="B82" s="127">
        <v>20</v>
      </c>
      <c r="C82" s="142" t="s">
        <v>189</v>
      </c>
      <c r="D82" s="143">
        <v>12824</v>
      </c>
      <c r="E82" s="144">
        <v>1302.3608569868995</v>
      </c>
      <c r="F82" s="143">
        <v>130431</v>
      </c>
      <c r="G82" s="144">
        <v>1417.3918118392103</v>
      </c>
      <c r="H82" s="143">
        <v>43805</v>
      </c>
      <c r="I82" s="144">
        <v>881.53986827987671</v>
      </c>
    </row>
    <row r="83" spans="1:234" s="145" customFormat="1" ht="18" customHeight="1">
      <c r="A83" s="309"/>
      <c r="B83" s="127">
        <v>48</v>
      </c>
      <c r="C83" s="142" t="s">
        <v>190</v>
      </c>
      <c r="D83" s="143">
        <v>22042</v>
      </c>
      <c r="E83" s="144">
        <v>1264.6143966064785</v>
      </c>
      <c r="F83" s="143">
        <v>188907</v>
      </c>
      <c r="G83" s="144">
        <v>1497.1273165631767</v>
      </c>
      <c r="H83" s="143">
        <v>74272</v>
      </c>
      <c r="I83" s="144">
        <v>920.18390281667382</v>
      </c>
    </row>
    <row r="84" spans="1:234" s="145" customFormat="1" ht="18" hidden="1" customHeight="1">
      <c r="A84" s="309"/>
      <c r="B84" s="127"/>
      <c r="C84" s="142"/>
      <c r="D84" s="143"/>
      <c r="E84" s="144"/>
      <c r="F84" s="143"/>
      <c r="G84" s="144"/>
      <c r="H84" s="143"/>
      <c r="I84" s="144"/>
    </row>
    <row r="85" spans="1:234" s="141" customFormat="1" ht="18" customHeight="1">
      <c r="A85" s="140"/>
      <c r="B85" s="127">
        <v>26</v>
      </c>
      <c r="C85" s="136" t="s">
        <v>103</v>
      </c>
      <c r="D85" s="137">
        <v>4607</v>
      </c>
      <c r="E85" s="138">
        <v>1019.669005860647</v>
      </c>
      <c r="F85" s="137">
        <v>48696</v>
      </c>
      <c r="G85" s="138">
        <v>1146.556092697552</v>
      </c>
      <c r="H85" s="137">
        <v>16037</v>
      </c>
      <c r="I85" s="138">
        <v>732.00267631103077</v>
      </c>
      <c r="J85" s="139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</row>
    <row r="86" spans="1:234" s="141" customFormat="1" ht="18" hidden="1" customHeight="1">
      <c r="A86" s="140"/>
      <c r="B86" s="127"/>
      <c r="C86" s="136"/>
      <c r="D86" s="137"/>
      <c r="E86" s="138"/>
      <c r="F86" s="137"/>
      <c r="G86" s="138"/>
      <c r="H86" s="137"/>
      <c r="I86" s="138"/>
      <c r="J86" s="139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</row>
    <row r="87" spans="1:234" s="141" customFormat="1" ht="18" customHeight="1">
      <c r="A87" s="140"/>
      <c r="B87" s="127">
        <v>51</v>
      </c>
      <c r="C87" s="142" t="s">
        <v>104</v>
      </c>
      <c r="D87" s="143">
        <v>974</v>
      </c>
      <c r="E87" s="144">
        <v>1140.7839938398356</v>
      </c>
      <c r="F87" s="143">
        <v>4401</v>
      </c>
      <c r="G87" s="144">
        <v>1307.9021063394682</v>
      </c>
      <c r="H87" s="143">
        <v>2689</v>
      </c>
      <c r="I87" s="144">
        <v>797.13388248419494</v>
      </c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</row>
    <row r="88" spans="1:234" s="141" customFormat="1" ht="18" customHeight="1">
      <c r="A88" s="140"/>
      <c r="B88" s="127">
        <v>52</v>
      </c>
      <c r="C88" s="142" t="s">
        <v>105</v>
      </c>
      <c r="D88" s="146">
        <v>1268</v>
      </c>
      <c r="E88" s="147">
        <v>1094.4618769716089</v>
      </c>
      <c r="F88" s="146">
        <v>3909</v>
      </c>
      <c r="G88" s="147">
        <v>1258.6659119979533</v>
      </c>
      <c r="H88" s="146">
        <v>2264</v>
      </c>
      <c r="I88" s="147">
        <v>750.51710689045933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0"/>
      <c r="GF88" s="140"/>
      <c r="GG88" s="140"/>
      <c r="GH88" s="140"/>
      <c r="GI88" s="140"/>
      <c r="GJ88" s="140"/>
      <c r="GK88" s="140"/>
      <c r="GL88" s="140"/>
      <c r="GM88" s="140"/>
      <c r="GN88" s="140"/>
      <c r="GO88" s="140"/>
      <c r="GP88" s="140"/>
      <c r="GQ88" s="140"/>
      <c r="GR88" s="140"/>
      <c r="GS88" s="140"/>
      <c r="GT88" s="140"/>
      <c r="GU88" s="140"/>
      <c r="GV88" s="140"/>
      <c r="GW88" s="140"/>
      <c r="GX88" s="140"/>
      <c r="GY88" s="140"/>
      <c r="GZ88" s="140"/>
      <c r="HA88" s="140"/>
      <c r="HB88" s="140"/>
      <c r="HC88" s="140"/>
      <c r="HD88" s="140"/>
      <c r="HE88" s="140"/>
      <c r="HF88" s="140"/>
      <c r="HG88" s="140"/>
      <c r="HH88" s="140"/>
      <c r="HI88" s="140"/>
      <c r="HJ88" s="140"/>
      <c r="HK88" s="140"/>
      <c r="HL88" s="140"/>
      <c r="HM88" s="140"/>
      <c r="HN88" s="140"/>
      <c r="HO88" s="140"/>
      <c r="HP88" s="140"/>
      <c r="HQ88" s="140"/>
      <c r="HR88" s="140"/>
      <c r="HS88" s="140"/>
      <c r="HT88" s="140"/>
      <c r="HU88" s="140"/>
      <c r="HV88" s="140"/>
      <c r="HW88" s="140"/>
      <c r="HX88" s="140"/>
      <c r="HY88" s="140"/>
      <c r="HZ88" s="140"/>
    </row>
    <row r="89" spans="1:234" s="141" customFormat="1" ht="18" hidden="1" customHeight="1">
      <c r="A89" s="140"/>
      <c r="B89" s="127"/>
      <c r="C89" s="142"/>
      <c r="D89" s="148"/>
      <c r="E89" s="149"/>
      <c r="F89" s="148"/>
      <c r="G89" s="149"/>
      <c r="H89" s="148"/>
      <c r="I89" s="149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</row>
    <row r="90" spans="1:234" s="141" customFormat="1" ht="18" customHeight="1">
      <c r="A90" s="506"/>
      <c r="B90" s="516"/>
      <c r="C90" s="513" t="s">
        <v>45</v>
      </c>
      <c r="D90" s="514">
        <v>953591</v>
      </c>
      <c r="E90" s="515">
        <v>994.49352041913437</v>
      </c>
      <c r="F90" s="514">
        <v>6218551</v>
      </c>
      <c r="G90" s="515">
        <v>1196.1689407339391</v>
      </c>
      <c r="H90" s="514">
        <v>2358328</v>
      </c>
      <c r="I90" s="515">
        <v>743.02987939760874</v>
      </c>
      <c r="J90" s="506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</row>
    <row r="91" spans="1:234" ht="18" customHeight="1">
      <c r="A91" s="417"/>
      <c r="B91" s="418"/>
      <c r="C91" s="426"/>
      <c r="D91" s="426"/>
      <c r="E91" s="426"/>
      <c r="F91" s="426"/>
      <c r="G91" s="426"/>
      <c r="H91" s="426"/>
      <c r="I91" s="426"/>
      <c r="J91" s="426"/>
    </row>
    <row r="92" spans="1:234" ht="18" customHeight="1">
      <c r="A92" s="417"/>
      <c r="B92" s="508"/>
      <c r="C92" s="426"/>
      <c r="D92" s="427"/>
      <c r="E92" s="509"/>
      <c r="F92" s="427"/>
      <c r="G92" s="509"/>
      <c r="H92" s="427"/>
      <c r="I92" s="509"/>
      <c r="J92" s="426"/>
    </row>
    <row r="93" spans="1:234" ht="18" customHeight="1">
      <c r="B93" s="150"/>
      <c r="D93" s="151"/>
      <c r="E93" s="152"/>
      <c r="F93" s="151"/>
      <c r="G93" s="152"/>
      <c r="H93" s="151"/>
      <c r="I93" s="152"/>
    </row>
    <row r="94" spans="1:234" ht="18" customHeight="1">
      <c r="B94" s="150"/>
      <c r="C94" s="153"/>
      <c r="D94" s="151"/>
      <c r="E94" s="152"/>
      <c r="F94" s="151"/>
      <c r="G94" s="152"/>
      <c r="H94" s="151"/>
      <c r="I94" s="152"/>
    </row>
    <row r="95" spans="1:234" ht="18" customHeight="1">
      <c r="B95" s="150"/>
      <c r="E95" s="152"/>
    </row>
    <row r="96" spans="1:234" ht="18" customHeight="1">
      <c r="B96" s="150"/>
      <c r="E96" s="152"/>
    </row>
    <row r="97" spans="2:5" ht="18" customHeight="1">
      <c r="B97" s="150"/>
      <c r="E97" s="152"/>
    </row>
    <row r="98" spans="2:5" ht="18" customHeight="1">
      <c r="B98" s="150"/>
      <c r="E98" s="152"/>
    </row>
    <row r="99" spans="2:5" ht="18" customHeight="1">
      <c r="B99" s="150"/>
      <c r="E99" s="152"/>
    </row>
    <row r="100" spans="2:5" ht="18" customHeight="1">
      <c r="B100" s="154"/>
      <c r="E100" s="152"/>
    </row>
    <row r="101" spans="2:5" ht="18" customHeight="1">
      <c r="B101" s="154"/>
    </row>
    <row r="102" spans="2:5" ht="18" customHeight="1">
      <c r="B102" s="154"/>
    </row>
    <row r="103" spans="2:5" ht="18" customHeight="1">
      <c r="B103" s="154"/>
    </row>
    <row r="104" spans="2:5" ht="18" customHeight="1">
      <c r="B104" s="154"/>
    </row>
    <row r="105" spans="2:5" ht="18" customHeight="1">
      <c r="B105" s="154"/>
    </row>
    <row r="106" spans="2:5" ht="18" customHeight="1">
      <c r="B106" s="154"/>
    </row>
    <row r="107" spans="2:5" ht="18" customHeight="1">
      <c r="B107" s="154"/>
    </row>
    <row r="108" spans="2:5" ht="18" customHeight="1">
      <c r="B108" s="155"/>
    </row>
    <row r="109" spans="2:5" ht="18" customHeight="1">
      <c r="B109" s="155"/>
    </row>
    <row r="110" spans="2:5" ht="18" customHeight="1">
      <c r="B110" s="155"/>
    </row>
    <row r="111" spans="2:5" ht="18" customHeight="1">
      <c r="B111" s="155"/>
    </row>
    <row r="112" spans="2:5" ht="18" customHeight="1">
      <c r="B112" s="155"/>
    </row>
    <row r="113" spans="2:2" ht="18" customHeight="1">
      <c r="B113" s="155"/>
    </row>
    <row r="114" spans="2:2" ht="18" customHeight="1">
      <c r="B114" s="155"/>
    </row>
    <row r="115" spans="2:2">
      <c r="B115" s="155"/>
    </row>
    <row r="116" spans="2:2" ht="12.95" customHeight="1">
      <c r="B116" s="155"/>
    </row>
    <row r="117" spans="2:2">
      <c r="B117" s="155"/>
    </row>
    <row r="118" spans="2:2">
      <c r="B118" s="155"/>
    </row>
    <row r="119" spans="2:2">
      <c r="B119" s="155"/>
    </row>
    <row r="120" spans="2:2">
      <c r="B120" s="155"/>
    </row>
    <row r="121" spans="2:2">
      <c r="B121" s="155"/>
    </row>
    <row r="122" spans="2:2">
      <c r="B122" s="155"/>
    </row>
    <row r="123" spans="2:2">
      <c r="B123" s="155"/>
    </row>
    <row r="124" spans="2:2">
      <c r="B124" s="155"/>
    </row>
    <row r="125" spans="2:2">
      <c r="B125" s="155"/>
    </row>
    <row r="126" spans="2:2">
      <c r="B126" s="155"/>
    </row>
    <row r="127" spans="2:2">
      <c r="B127" s="155"/>
    </row>
    <row r="128" spans="2:2">
      <c r="B128" s="155"/>
    </row>
    <row r="129" spans="2:2" ht="15.75" customHeight="1">
      <c r="B129" s="155"/>
    </row>
    <row r="130" spans="2:2">
      <c r="B130" s="155"/>
    </row>
    <row r="131" spans="2:2">
      <c r="B131" s="155"/>
    </row>
    <row r="132" spans="2:2">
      <c r="B132" s="155"/>
    </row>
    <row r="133" spans="2:2">
      <c r="B133" s="155"/>
    </row>
    <row r="134" spans="2:2">
      <c r="B134" s="155"/>
    </row>
    <row r="135" spans="2:2">
      <c r="B135" s="155"/>
    </row>
    <row r="136" spans="2:2">
      <c r="B136" s="155"/>
    </row>
    <row r="137" spans="2:2">
      <c r="B137" s="155"/>
    </row>
    <row r="138" spans="2:2">
      <c r="B138" s="155"/>
    </row>
    <row r="139" spans="2:2">
      <c r="B139" s="155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K20" sqref="K20"/>
      <selection pane="bottomLeft" activeCell="D96" sqref="D96"/>
    </sheetView>
  </sheetViews>
  <sheetFormatPr baseColWidth="10" defaultColWidth="11.42578125" defaultRowHeight="15.75"/>
  <cols>
    <col min="1" max="1" width="2.7109375" style="162" customWidth="1"/>
    <col min="2" max="2" width="8" style="127" customWidth="1"/>
    <col min="3" max="3" width="24.7109375" style="131" customWidth="1"/>
    <col min="4" max="9" width="18.7109375" style="131" customWidth="1"/>
    <col min="10" max="11" width="11.42578125" style="131" customWidth="1"/>
    <col min="12" max="12" width="14.42578125" style="131" customWidth="1"/>
    <col min="13" max="16384" width="11.42578125" style="131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310"/>
      <c r="B3" s="8"/>
      <c r="C3" s="122" t="s">
        <v>46</v>
      </c>
      <c r="D3" s="156"/>
      <c r="E3" s="157"/>
      <c r="F3" s="156"/>
      <c r="G3" s="156"/>
      <c r="H3" s="156"/>
      <c r="I3" s="156"/>
      <c r="J3" s="2" t="s">
        <v>106</v>
      </c>
    </row>
    <row r="4" spans="1:234" s="2" customFormat="1" ht="15.75" customHeight="1">
      <c r="A4" s="310"/>
      <c r="B4" s="8"/>
      <c r="C4" s="158"/>
      <c r="D4" s="156"/>
      <c r="E4" s="157"/>
      <c r="F4" s="156"/>
      <c r="G4" s="156"/>
      <c r="H4" s="156"/>
      <c r="I4" s="156"/>
    </row>
    <row r="5" spans="1:234" s="2" customFormat="1" ht="18.75" customHeight="1">
      <c r="A5" s="310"/>
      <c r="B5" s="8"/>
      <c r="C5" s="126" t="str">
        <f>'Número pensiones (IP-J-V)'!$C$5</f>
        <v>1 de  Diciembre de 2021</v>
      </c>
      <c r="D5" s="156"/>
      <c r="E5" s="157"/>
      <c r="F5" s="156"/>
      <c r="G5" s="156"/>
      <c r="H5" s="156"/>
      <c r="I5" s="156"/>
      <c r="J5" s="2" t="s">
        <v>106</v>
      </c>
      <c r="K5" s="9" t="s">
        <v>178</v>
      </c>
    </row>
    <row r="6" spans="1:234" ht="9" customHeight="1">
      <c r="A6" s="417"/>
      <c r="B6" s="418"/>
      <c r="C6" s="419"/>
      <c r="D6" s="420"/>
      <c r="E6" s="421"/>
      <c r="F6" s="420"/>
      <c r="G6" s="420"/>
      <c r="H6" s="420"/>
      <c r="I6" s="420"/>
    </row>
    <row r="7" spans="1:234" ht="18.75" customHeight="1">
      <c r="A7" s="417"/>
      <c r="B7" s="500" t="s">
        <v>167</v>
      </c>
      <c r="C7" s="430" t="s">
        <v>47</v>
      </c>
      <c r="D7" s="501" t="s">
        <v>107</v>
      </c>
      <c r="E7" s="502"/>
      <c r="F7" s="501" t="s">
        <v>108</v>
      </c>
      <c r="G7" s="501"/>
      <c r="H7" s="501" t="s">
        <v>45</v>
      </c>
      <c r="I7" s="501"/>
      <c r="J7" s="159"/>
      <c r="M7" s="160"/>
    </row>
    <row r="8" spans="1:234" ht="24" customHeight="1">
      <c r="A8" s="417"/>
      <c r="B8" s="503"/>
      <c r="C8" s="504"/>
      <c r="D8" s="423" t="s">
        <v>7</v>
      </c>
      <c r="E8" s="505" t="s">
        <v>51</v>
      </c>
      <c r="F8" s="423" t="s">
        <v>7</v>
      </c>
      <c r="G8" s="505" t="s">
        <v>51</v>
      </c>
      <c r="H8" s="423" t="s">
        <v>7</v>
      </c>
      <c r="I8" s="505" t="s">
        <v>51</v>
      </c>
      <c r="J8" s="159"/>
    </row>
    <row r="9" spans="1:234" ht="24" hidden="1" customHeight="1">
      <c r="B9" s="132"/>
      <c r="C9" s="133"/>
      <c r="D9" s="134"/>
      <c r="E9" s="135"/>
      <c r="F9" s="134"/>
      <c r="G9" s="135"/>
      <c r="H9" s="134"/>
      <c r="I9" s="135"/>
      <c r="J9" s="159"/>
    </row>
    <row r="10" spans="1:234" s="141" customFormat="1" ht="18" customHeight="1">
      <c r="A10" s="140"/>
      <c r="B10" s="127"/>
      <c r="C10" s="136" t="s">
        <v>52</v>
      </c>
      <c r="D10" s="137">
        <v>69881</v>
      </c>
      <c r="E10" s="138">
        <v>395.16613314062477</v>
      </c>
      <c r="F10" s="137">
        <v>11511</v>
      </c>
      <c r="G10" s="138">
        <v>574.88939449222448</v>
      </c>
      <c r="H10" s="137">
        <v>1609441</v>
      </c>
      <c r="I10" s="138">
        <v>929.73263859315136</v>
      </c>
      <c r="J10" s="139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</row>
    <row r="11" spans="1:234" s="145" customFormat="1" ht="18" customHeight="1">
      <c r="A11" s="309"/>
      <c r="B11" s="127">
        <v>4</v>
      </c>
      <c r="C11" s="142" t="s">
        <v>53</v>
      </c>
      <c r="D11" s="143">
        <v>5407</v>
      </c>
      <c r="E11" s="144">
        <v>354.57492139818754</v>
      </c>
      <c r="F11" s="143">
        <v>495</v>
      </c>
      <c r="G11" s="144">
        <v>556.07977777777774</v>
      </c>
      <c r="H11" s="143">
        <v>110034</v>
      </c>
      <c r="I11" s="144">
        <v>842.29862297108184</v>
      </c>
    </row>
    <row r="12" spans="1:234" s="145" customFormat="1" ht="18" customHeight="1">
      <c r="A12" s="309"/>
      <c r="B12" s="127">
        <v>11</v>
      </c>
      <c r="C12" s="142" t="s">
        <v>54</v>
      </c>
      <c r="D12" s="143">
        <v>10508</v>
      </c>
      <c r="E12" s="144">
        <v>424.92473543966503</v>
      </c>
      <c r="F12" s="143">
        <v>2582</v>
      </c>
      <c r="G12" s="144">
        <v>592.11434159566249</v>
      </c>
      <c r="H12" s="143">
        <v>225747</v>
      </c>
      <c r="I12" s="144">
        <v>1031.6563370498829</v>
      </c>
    </row>
    <row r="13" spans="1:234" s="145" customFormat="1" ht="18" customHeight="1">
      <c r="A13" s="309"/>
      <c r="B13" s="127">
        <v>14</v>
      </c>
      <c r="C13" s="142" t="s">
        <v>55</v>
      </c>
      <c r="D13" s="143">
        <v>7093</v>
      </c>
      <c r="E13" s="144">
        <v>393.80963626110247</v>
      </c>
      <c r="F13" s="143">
        <v>1309</v>
      </c>
      <c r="G13" s="144">
        <v>557.01237585943466</v>
      </c>
      <c r="H13" s="143">
        <v>174780</v>
      </c>
      <c r="I13" s="144">
        <v>861.21213079299696</v>
      </c>
    </row>
    <row r="14" spans="1:234" s="145" customFormat="1" ht="18" customHeight="1">
      <c r="A14" s="309"/>
      <c r="B14" s="127">
        <v>18</v>
      </c>
      <c r="C14" s="142" t="s">
        <v>56</v>
      </c>
      <c r="D14" s="143">
        <v>7885</v>
      </c>
      <c r="E14" s="144">
        <v>380.95635764109068</v>
      </c>
      <c r="F14" s="143">
        <v>1405</v>
      </c>
      <c r="G14" s="144">
        <v>557.72772241992891</v>
      </c>
      <c r="H14" s="143">
        <v>191158</v>
      </c>
      <c r="I14" s="144">
        <v>882.45002317454782</v>
      </c>
    </row>
    <row r="15" spans="1:234" s="145" customFormat="1" ht="18" customHeight="1">
      <c r="A15" s="309"/>
      <c r="B15" s="127">
        <v>21</v>
      </c>
      <c r="C15" s="142" t="s">
        <v>57</v>
      </c>
      <c r="D15" s="143">
        <v>4355</v>
      </c>
      <c r="E15" s="144">
        <v>396.85294833524682</v>
      </c>
      <c r="F15" s="143">
        <v>711</v>
      </c>
      <c r="G15" s="144">
        <v>604.38274261603374</v>
      </c>
      <c r="H15" s="143">
        <v>100006</v>
      </c>
      <c r="I15" s="144">
        <v>944.79783692978435</v>
      </c>
    </row>
    <row r="16" spans="1:234" s="145" customFormat="1" ht="18" customHeight="1">
      <c r="A16" s="309"/>
      <c r="B16" s="127">
        <v>23</v>
      </c>
      <c r="C16" s="142" t="s">
        <v>58</v>
      </c>
      <c r="D16" s="143">
        <v>5710</v>
      </c>
      <c r="E16" s="144">
        <v>381.65546760070055</v>
      </c>
      <c r="F16" s="143">
        <v>778</v>
      </c>
      <c r="G16" s="144">
        <v>526.93233933161957</v>
      </c>
      <c r="H16" s="143">
        <v>144520</v>
      </c>
      <c r="I16" s="144">
        <v>853.75769761970685</v>
      </c>
    </row>
    <row r="17" spans="1:234" s="145" customFormat="1" ht="18" customHeight="1">
      <c r="A17" s="309"/>
      <c r="B17" s="127">
        <v>29</v>
      </c>
      <c r="C17" s="142" t="s">
        <v>59</v>
      </c>
      <c r="D17" s="143">
        <v>12819</v>
      </c>
      <c r="E17" s="144">
        <v>387.16903658631719</v>
      </c>
      <c r="F17" s="143">
        <v>1570</v>
      </c>
      <c r="G17" s="144">
        <v>575.13493630573237</v>
      </c>
      <c r="H17" s="143">
        <v>276215</v>
      </c>
      <c r="I17" s="144">
        <v>946.16008515105955</v>
      </c>
    </row>
    <row r="18" spans="1:234" s="145" customFormat="1" ht="18" customHeight="1">
      <c r="A18" s="309"/>
      <c r="B18" s="127">
        <v>41</v>
      </c>
      <c r="C18" s="142" t="s">
        <v>60</v>
      </c>
      <c r="D18" s="143">
        <v>16104</v>
      </c>
      <c r="E18" s="144">
        <v>407.6322038002981</v>
      </c>
      <c r="F18" s="143">
        <v>2661</v>
      </c>
      <c r="G18" s="144">
        <v>585.52615933859443</v>
      </c>
      <c r="H18" s="143">
        <v>386981</v>
      </c>
      <c r="I18" s="144">
        <v>962.19415728420756</v>
      </c>
    </row>
    <row r="19" spans="1:234" s="145" customFormat="1" ht="18" hidden="1" customHeight="1">
      <c r="A19" s="309"/>
      <c r="B19" s="127"/>
      <c r="C19" s="142"/>
      <c r="D19" s="143"/>
      <c r="E19" s="144"/>
      <c r="F19" s="143"/>
      <c r="G19" s="144"/>
      <c r="H19" s="143"/>
      <c r="I19" s="144"/>
    </row>
    <row r="20" spans="1:234" s="141" customFormat="1" ht="18" customHeight="1">
      <c r="A20" s="140"/>
      <c r="B20" s="127"/>
      <c r="C20" s="136" t="s">
        <v>61</v>
      </c>
      <c r="D20" s="137">
        <v>9500</v>
      </c>
      <c r="E20" s="138">
        <v>431.66156421052636</v>
      </c>
      <c r="F20" s="137">
        <v>855</v>
      </c>
      <c r="G20" s="138">
        <v>641.74197660818731</v>
      </c>
      <c r="H20" s="137">
        <v>306752</v>
      </c>
      <c r="I20" s="138">
        <v>1098.2731050490295</v>
      </c>
      <c r="J20" s="139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</row>
    <row r="21" spans="1:234" s="145" customFormat="1" ht="18" customHeight="1">
      <c r="A21" s="309"/>
      <c r="B21" s="127">
        <v>22</v>
      </c>
      <c r="C21" s="142" t="s">
        <v>62</v>
      </c>
      <c r="D21" s="143">
        <v>1674</v>
      </c>
      <c r="E21" s="144">
        <v>410.08399641577051</v>
      </c>
      <c r="F21" s="143">
        <v>96</v>
      </c>
      <c r="G21" s="144">
        <v>585.90041666666673</v>
      </c>
      <c r="H21" s="143">
        <v>53759</v>
      </c>
      <c r="I21" s="144">
        <v>994.99970218940018</v>
      </c>
    </row>
    <row r="22" spans="1:234" s="145" customFormat="1" ht="18" customHeight="1">
      <c r="A22" s="309"/>
      <c r="B22" s="127">
        <v>40</v>
      </c>
      <c r="C22" s="142" t="s">
        <v>63</v>
      </c>
      <c r="D22" s="143">
        <v>1048</v>
      </c>
      <c r="E22" s="144">
        <v>417.58926526717551</v>
      </c>
      <c r="F22" s="143">
        <v>100</v>
      </c>
      <c r="G22" s="144">
        <v>614.28409999999997</v>
      </c>
      <c r="H22" s="143">
        <v>35951</v>
      </c>
      <c r="I22" s="144">
        <v>1002.9235387054603</v>
      </c>
    </row>
    <row r="23" spans="1:234" s="145" customFormat="1" ht="18" customHeight="1">
      <c r="A23" s="309"/>
      <c r="B23" s="127">
        <v>50</v>
      </c>
      <c r="C23" s="142" t="s">
        <v>64</v>
      </c>
      <c r="D23" s="143">
        <v>6778</v>
      </c>
      <c r="E23" s="144">
        <v>439.16652404839186</v>
      </c>
      <c r="F23" s="143">
        <v>659</v>
      </c>
      <c r="G23" s="144">
        <v>654.04330804248866</v>
      </c>
      <c r="H23" s="143">
        <v>217042</v>
      </c>
      <c r="I23" s="144">
        <v>1139.6466047585259</v>
      </c>
    </row>
    <row r="24" spans="1:234" s="145" customFormat="1" ht="18" hidden="1" customHeight="1">
      <c r="A24" s="309"/>
      <c r="B24" s="127"/>
      <c r="C24" s="142"/>
      <c r="D24" s="143"/>
      <c r="E24" s="144"/>
      <c r="F24" s="143"/>
      <c r="G24" s="144"/>
      <c r="H24" s="143"/>
      <c r="I24" s="144"/>
    </row>
    <row r="25" spans="1:234" s="141" customFormat="1" ht="18" customHeight="1">
      <c r="A25" s="140"/>
      <c r="B25" s="127">
        <v>33</v>
      </c>
      <c r="C25" s="136" t="s">
        <v>65</v>
      </c>
      <c r="D25" s="137">
        <v>8812</v>
      </c>
      <c r="E25" s="138">
        <v>507.72030753517924</v>
      </c>
      <c r="F25" s="137">
        <v>1821</v>
      </c>
      <c r="G25" s="138">
        <v>821.61611751784733</v>
      </c>
      <c r="H25" s="137">
        <v>300752</v>
      </c>
      <c r="I25" s="138">
        <v>1221.5971322551477</v>
      </c>
      <c r="J25" s="139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</row>
    <row r="26" spans="1:234" s="141" customFormat="1" ht="18" hidden="1" customHeight="1">
      <c r="A26" s="140"/>
      <c r="B26" s="127"/>
      <c r="C26" s="136"/>
      <c r="D26" s="137"/>
      <c r="E26" s="138"/>
      <c r="F26" s="137"/>
      <c r="G26" s="138"/>
      <c r="H26" s="137"/>
      <c r="I26" s="138"/>
      <c r="J26" s="139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</row>
    <row r="27" spans="1:234" s="141" customFormat="1" ht="18" customHeight="1">
      <c r="A27" s="140"/>
      <c r="B27" s="127">
        <v>7</v>
      </c>
      <c r="C27" s="136" t="s">
        <v>184</v>
      </c>
      <c r="D27" s="137">
        <v>6277</v>
      </c>
      <c r="E27" s="138">
        <v>363.21449418512026</v>
      </c>
      <c r="F27" s="137">
        <v>119</v>
      </c>
      <c r="G27" s="138">
        <v>610.43731092436974</v>
      </c>
      <c r="H27" s="137">
        <v>200508</v>
      </c>
      <c r="I27" s="138">
        <v>967.60473961138734</v>
      </c>
      <c r="J27" s="13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</row>
    <row r="28" spans="1:234" s="141" customFormat="1" ht="18" hidden="1" customHeight="1">
      <c r="A28" s="140"/>
      <c r="B28" s="127"/>
      <c r="C28" s="136"/>
      <c r="D28" s="137"/>
      <c r="E28" s="138"/>
      <c r="F28" s="137"/>
      <c r="G28" s="138"/>
      <c r="H28" s="137"/>
      <c r="I28" s="138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</row>
    <row r="29" spans="1:234" s="141" customFormat="1" ht="18" customHeight="1">
      <c r="A29" s="140"/>
      <c r="B29" s="127"/>
      <c r="C29" s="136" t="s">
        <v>66</v>
      </c>
      <c r="D29" s="137">
        <v>16755</v>
      </c>
      <c r="E29" s="138">
        <v>393.26676812891679</v>
      </c>
      <c r="F29" s="137">
        <v>2340</v>
      </c>
      <c r="G29" s="138">
        <v>590.20414957264961</v>
      </c>
      <c r="H29" s="137">
        <v>343967</v>
      </c>
      <c r="I29" s="138">
        <v>949.05581326115623</v>
      </c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</row>
    <row r="30" spans="1:234" s="145" customFormat="1" ht="18" customHeight="1">
      <c r="A30" s="309"/>
      <c r="B30" s="127">
        <v>35</v>
      </c>
      <c r="C30" s="142" t="s">
        <v>67</v>
      </c>
      <c r="D30" s="143">
        <v>9392</v>
      </c>
      <c r="E30" s="144">
        <v>395.32280132027256</v>
      </c>
      <c r="F30" s="143">
        <v>1528</v>
      </c>
      <c r="G30" s="144">
        <v>578.00573298429322</v>
      </c>
      <c r="H30" s="143">
        <v>180823</v>
      </c>
      <c r="I30" s="144">
        <v>962.21914242104197</v>
      </c>
    </row>
    <row r="31" spans="1:234" s="145" customFormat="1" ht="18" customHeight="1">
      <c r="A31" s="309"/>
      <c r="B31" s="127">
        <v>38</v>
      </c>
      <c r="C31" s="142" t="s">
        <v>68</v>
      </c>
      <c r="D31" s="143">
        <v>7363</v>
      </c>
      <c r="E31" s="144">
        <v>390.64415998913489</v>
      </c>
      <c r="F31" s="143">
        <v>812</v>
      </c>
      <c r="G31" s="144">
        <v>613.15880541871923</v>
      </c>
      <c r="H31" s="143">
        <v>163144</v>
      </c>
      <c r="I31" s="144">
        <v>934.46604796989209</v>
      </c>
    </row>
    <row r="32" spans="1:234" s="145" customFormat="1" ht="18" hidden="1" customHeight="1">
      <c r="A32" s="309"/>
      <c r="B32" s="127"/>
      <c r="C32" s="142"/>
      <c r="D32" s="143"/>
      <c r="E32" s="144"/>
      <c r="F32" s="143"/>
      <c r="G32" s="144"/>
      <c r="H32" s="143"/>
      <c r="I32" s="144"/>
    </row>
    <row r="33" spans="1:234" s="141" customFormat="1" ht="18" customHeight="1">
      <c r="A33" s="140"/>
      <c r="B33" s="127">
        <v>39</v>
      </c>
      <c r="C33" s="136" t="s">
        <v>69</v>
      </c>
      <c r="D33" s="137">
        <v>4554</v>
      </c>
      <c r="E33" s="138">
        <v>456.2307751427316</v>
      </c>
      <c r="F33" s="137">
        <v>1318</v>
      </c>
      <c r="G33" s="138">
        <v>662.32438543247338</v>
      </c>
      <c r="H33" s="137">
        <v>143720</v>
      </c>
      <c r="I33" s="138">
        <v>1098.4652746312272</v>
      </c>
      <c r="J33" s="13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</row>
    <row r="34" spans="1:234" s="141" customFormat="1" ht="18" hidden="1" customHeight="1">
      <c r="A34" s="140"/>
      <c r="B34" s="127"/>
      <c r="C34" s="136"/>
      <c r="D34" s="137"/>
      <c r="E34" s="138"/>
      <c r="F34" s="137"/>
      <c r="G34" s="138"/>
      <c r="H34" s="137"/>
      <c r="I34" s="138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</row>
    <row r="35" spans="1:234" s="141" customFormat="1" ht="18" customHeight="1">
      <c r="A35" s="140"/>
      <c r="B35" s="127"/>
      <c r="C35" s="136" t="s">
        <v>70</v>
      </c>
      <c r="D35" s="137">
        <v>19412</v>
      </c>
      <c r="E35" s="138">
        <v>451.38921028229987</v>
      </c>
      <c r="F35" s="137">
        <v>3879</v>
      </c>
      <c r="G35" s="138">
        <v>618.33934777004424</v>
      </c>
      <c r="H35" s="137">
        <v>616953</v>
      </c>
      <c r="I35" s="138">
        <v>1033.8021436316869</v>
      </c>
      <c r="J35" s="13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</row>
    <row r="36" spans="1:234" s="145" customFormat="1" ht="18" customHeight="1">
      <c r="A36" s="309"/>
      <c r="B36" s="127">
        <v>5</v>
      </c>
      <c r="C36" s="142" t="s">
        <v>71</v>
      </c>
      <c r="D36" s="143">
        <v>1338</v>
      </c>
      <c r="E36" s="144">
        <v>443.2357922272048</v>
      </c>
      <c r="F36" s="143">
        <v>232</v>
      </c>
      <c r="G36" s="144">
        <v>548.52374999999995</v>
      </c>
      <c r="H36" s="143">
        <v>38936</v>
      </c>
      <c r="I36" s="144">
        <v>903.11177342305359</v>
      </c>
    </row>
    <row r="37" spans="1:234" s="145" customFormat="1" ht="18" customHeight="1">
      <c r="A37" s="309"/>
      <c r="B37" s="127">
        <v>9</v>
      </c>
      <c r="C37" s="142" t="s">
        <v>72</v>
      </c>
      <c r="D37" s="143">
        <v>2918</v>
      </c>
      <c r="E37" s="144">
        <v>446.81788553803977</v>
      </c>
      <c r="F37" s="143">
        <v>329</v>
      </c>
      <c r="G37" s="144">
        <v>663.93091185410333</v>
      </c>
      <c r="H37" s="143">
        <v>91386</v>
      </c>
      <c r="I37" s="144">
        <v>1109.9079424638348</v>
      </c>
    </row>
    <row r="38" spans="1:234" s="145" customFormat="1" ht="18" customHeight="1">
      <c r="A38" s="309"/>
      <c r="B38" s="127">
        <v>24</v>
      </c>
      <c r="C38" s="142" t="s">
        <v>73</v>
      </c>
      <c r="D38" s="143">
        <v>4175</v>
      </c>
      <c r="E38" s="144">
        <v>460.2180143712576</v>
      </c>
      <c r="F38" s="143">
        <v>1075</v>
      </c>
      <c r="G38" s="144">
        <v>677.98471627906986</v>
      </c>
      <c r="H38" s="143">
        <v>140646</v>
      </c>
      <c r="I38" s="144">
        <v>1029.6101099213636</v>
      </c>
    </row>
    <row r="39" spans="1:234" s="145" customFormat="1" ht="18" customHeight="1">
      <c r="A39" s="309"/>
      <c r="B39" s="127">
        <v>34</v>
      </c>
      <c r="C39" s="142" t="s">
        <v>74</v>
      </c>
      <c r="D39" s="143">
        <v>1371</v>
      </c>
      <c r="E39" s="144">
        <v>468.48827862873816</v>
      </c>
      <c r="F39" s="143">
        <v>308</v>
      </c>
      <c r="G39" s="144">
        <v>641.97655844155838</v>
      </c>
      <c r="H39" s="143">
        <v>42684</v>
      </c>
      <c r="I39" s="144">
        <v>1059.6101932808544</v>
      </c>
    </row>
    <row r="40" spans="1:234" s="145" customFormat="1" ht="18" customHeight="1">
      <c r="A40" s="309"/>
      <c r="B40" s="127">
        <v>37</v>
      </c>
      <c r="C40" s="142" t="s">
        <v>75</v>
      </c>
      <c r="D40" s="143">
        <v>2608</v>
      </c>
      <c r="E40" s="144">
        <v>455.89898773006144</v>
      </c>
      <c r="F40" s="143">
        <v>643</v>
      </c>
      <c r="G40" s="144">
        <v>567.62797822706057</v>
      </c>
      <c r="H40" s="143">
        <v>81089</v>
      </c>
      <c r="I40" s="144">
        <v>962.22892907792652</v>
      </c>
    </row>
    <row r="41" spans="1:234" s="145" customFormat="1" ht="18" customHeight="1">
      <c r="A41" s="309"/>
      <c r="B41" s="127">
        <v>40</v>
      </c>
      <c r="C41" s="142" t="s">
        <v>76</v>
      </c>
      <c r="D41" s="143">
        <v>1148</v>
      </c>
      <c r="E41" s="144">
        <v>424.73577526132408</v>
      </c>
      <c r="F41" s="143">
        <v>135</v>
      </c>
      <c r="G41" s="144">
        <v>572.75303703703707</v>
      </c>
      <c r="H41" s="143">
        <v>34054</v>
      </c>
      <c r="I41" s="144">
        <v>983.38481793621929</v>
      </c>
    </row>
    <row r="42" spans="1:234" s="145" customFormat="1" ht="18" customHeight="1">
      <c r="A42" s="309"/>
      <c r="B42" s="127">
        <v>42</v>
      </c>
      <c r="C42" s="142" t="s">
        <v>77</v>
      </c>
      <c r="D42" s="143">
        <v>691</v>
      </c>
      <c r="E42" s="144">
        <v>454.35209840810427</v>
      </c>
      <c r="F42" s="143">
        <v>88</v>
      </c>
      <c r="G42" s="144">
        <v>604.40534090909091</v>
      </c>
      <c r="H42" s="143">
        <v>22368</v>
      </c>
      <c r="I42" s="144">
        <v>983.96018597997158</v>
      </c>
    </row>
    <row r="43" spans="1:234" s="145" customFormat="1" ht="18" customHeight="1">
      <c r="A43" s="309"/>
      <c r="B43" s="127">
        <v>47</v>
      </c>
      <c r="C43" s="142" t="s">
        <v>78</v>
      </c>
      <c r="D43" s="143">
        <v>3547</v>
      </c>
      <c r="E43" s="144">
        <v>453.93068226670431</v>
      </c>
      <c r="F43" s="143">
        <v>658</v>
      </c>
      <c r="G43" s="144">
        <v>633.43768996960489</v>
      </c>
      <c r="H43" s="143">
        <v>117643</v>
      </c>
      <c r="I43" s="144">
        <v>1152.2750473041322</v>
      </c>
    </row>
    <row r="44" spans="1:234" s="145" customFormat="1" ht="18" customHeight="1">
      <c r="A44" s="309"/>
      <c r="B44" s="127">
        <v>49</v>
      </c>
      <c r="C44" s="142" t="s">
        <v>79</v>
      </c>
      <c r="D44" s="143">
        <v>1616</v>
      </c>
      <c r="E44" s="144">
        <v>433.88921410891089</v>
      </c>
      <c r="F44" s="143">
        <v>411</v>
      </c>
      <c r="G44" s="144">
        <v>520.65469586374684</v>
      </c>
      <c r="H44" s="143">
        <v>48147</v>
      </c>
      <c r="I44" s="144">
        <v>874.28289654599462</v>
      </c>
    </row>
    <row r="45" spans="1:234" s="145" customFormat="1" ht="18" hidden="1" customHeight="1">
      <c r="A45" s="309"/>
      <c r="B45" s="127"/>
      <c r="C45" s="142"/>
      <c r="D45" s="143"/>
      <c r="E45" s="144"/>
      <c r="F45" s="143"/>
      <c r="G45" s="144"/>
      <c r="H45" s="143"/>
      <c r="I45" s="144"/>
    </row>
    <row r="46" spans="1:234" s="141" customFormat="1" ht="18" customHeight="1">
      <c r="A46" s="140"/>
      <c r="B46" s="127"/>
      <c r="C46" s="136" t="s">
        <v>80</v>
      </c>
      <c r="D46" s="137">
        <v>14963</v>
      </c>
      <c r="E46" s="138">
        <v>413.51516273474584</v>
      </c>
      <c r="F46" s="137">
        <v>2579</v>
      </c>
      <c r="G46" s="138">
        <v>546.39400155098895</v>
      </c>
      <c r="H46" s="137">
        <v>380072</v>
      </c>
      <c r="I46" s="138">
        <v>960.88742275147888</v>
      </c>
      <c r="J46" s="139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</row>
    <row r="47" spans="1:234" s="145" customFormat="1" ht="18" customHeight="1">
      <c r="A47" s="309"/>
      <c r="B47" s="127">
        <v>2</v>
      </c>
      <c r="C47" s="142" t="s">
        <v>81</v>
      </c>
      <c r="D47" s="143">
        <v>2974</v>
      </c>
      <c r="E47" s="144">
        <v>413.1997242770679</v>
      </c>
      <c r="F47" s="143">
        <v>725</v>
      </c>
      <c r="G47" s="144">
        <v>509.44795862068958</v>
      </c>
      <c r="H47" s="143">
        <v>73334</v>
      </c>
      <c r="I47" s="144">
        <v>925.7437271933893</v>
      </c>
    </row>
    <row r="48" spans="1:234" s="145" customFormat="1" ht="18" customHeight="1">
      <c r="A48" s="309"/>
      <c r="B48" s="127">
        <v>13</v>
      </c>
      <c r="C48" s="142" t="s">
        <v>82</v>
      </c>
      <c r="D48" s="143">
        <v>4211</v>
      </c>
      <c r="E48" s="144">
        <v>434.19888625029671</v>
      </c>
      <c r="F48" s="143">
        <v>851</v>
      </c>
      <c r="G48" s="144">
        <v>576.30869565217404</v>
      </c>
      <c r="H48" s="143">
        <v>100257</v>
      </c>
      <c r="I48" s="144">
        <v>965.72452546954389</v>
      </c>
    </row>
    <row r="49" spans="1:234" s="145" customFormat="1" ht="18" customHeight="1">
      <c r="A49" s="309"/>
      <c r="B49" s="127">
        <v>16</v>
      </c>
      <c r="C49" s="142" t="s">
        <v>83</v>
      </c>
      <c r="D49" s="143">
        <v>1664</v>
      </c>
      <c r="E49" s="144">
        <v>419.11557091346157</v>
      </c>
      <c r="F49" s="143">
        <v>318</v>
      </c>
      <c r="G49" s="144">
        <v>541.91830188679251</v>
      </c>
      <c r="H49" s="143">
        <v>44592</v>
      </c>
      <c r="I49" s="144">
        <v>881.36183149443843</v>
      </c>
    </row>
    <row r="50" spans="1:234" s="145" customFormat="1" ht="18" customHeight="1">
      <c r="A50" s="309"/>
      <c r="B50" s="127">
        <v>19</v>
      </c>
      <c r="C50" s="142" t="s">
        <v>84</v>
      </c>
      <c r="D50" s="143">
        <v>1601</v>
      </c>
      <c r="E50" s="144">
        <v>423.46891942535916</v>
      </c>
      <c r="F50" s="143">
        <v>116</v>
      </c>
      <c r="G50" s="144">
        <v>620.56749999999988</v>
      </c>
      <c r="H50" s="143">
        <v>42984</v>
      </c>
      <c r="I50" s="144">
        <v>1100.4065594174579</v>
      </c>
    </row>
    <row r="51" spans="1:234" s="145" customFormat="1" ht="18" customHeight="1">
      <c r="A51" s="309"/>
      <c r="B51" s="127">
        <v>45</v>
      </c>
      <c r="C51" s="142" t="s">
        <v>85</v>
      </c>
      <c r="D51" s="143">
        <v>4513</v>
      </c>
      <c r="E51" s="144">
        <v>388.82735209395076</v>
      </c>
      <c r="F51" s="143">
        <v>569</v>
      </c>
      <c r="G51" s="144">
        <v>536.10862917398947</v>
      </c>
      <c r="H51" s="143">
        <v>118905</v>
      </c>
      <c r="I51" s="144">
        <v>957.87147689331812</v>
      </c>
    </row>
    <row r="52" spans="1:234" s="145" customFormat="1" ht="18" hidden="1" customHeight="1">
      <c r="A52" s="309"/>
      <c r="B52" s="127"/>
      <c r="C52" s="142"/>
      <c r="D52" s="143"/>
      <c r="E52" s="144"/>
      <c r="F52" s="143"/>
      <c r="G52" s="144"/>
      <c r="H52" s="143"/>
      <c r="I52" s="144"/>
    </row>
    <row r="53" spans="1:234" s="141" customFormat="1" ht="18" customHeight="1">
      <c r="A53" s="140"/>
      <c r="B53" s="127"/>
      <c r="C53" s="136" t="s">
        <v>86</v>
      </c>
      <c r="D53" s="137">
        <v>50342</v>
      </c>
      <c r="E53" s="138">
        <v>414.84457967502283</v>
      </c>
      <c r="F53" s="137">
        <v>1357</v>
      </c>
      <c r="G53" s="138">
        <v>664.25080324244675</v>
      </c>
      <c r="H53" s="137">
        <v>1750635</v>
      </c>
      <c r="I53" s="138">
        <v>1079.8460620346332</v>
      </c>
      <c r="J53" s="139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</row>
    <row r="54" spans="1:234" s="145" customFormat="1" ht="18" customHeight="1">
      <c r="A54" s="309"/>
      <c r="B54" s="127">
        <v>8</v>
      </c>
      <c r="C54" s="142" t="s">
        <v>87</v>
      </c>
      <c r="D54" s="143">
        <v>37001</v>
      </c>
      <c r="E54" s="144">
        <v>429.56390665117158</v>
      </c>
      <c r="F54" s="143">
        <v>1059</v>
      </c>
      <c r="G54" s="144">
        <v>677.85539187913139</v>
      </c>
      <c r="H54" s="143">
        <v>1313860</v>
      </c>
      <c r="I54" s="144">
        <v>1115.1852667635821</v>
      </c>
    </row>
    <row r="55" spans="1:234" s="145" customFormat="1" ht="18" customHeight="1">
      <c r="A55" s="309"/>
      <c r="B55" s="127">
        <v>17</v>
      </c>
      <c r="C55" s="142" t="s">
        <v>185</v>
      </c>
      <c r="D55" s="143">
        <v>4548</v>
      </c>
      <c r="E55" s="144">
        <v>360.7395646437995</v>
      </c>
      <c r="F55" s="143">
        <v>57</v>
      </c>
      <c r="G55" s="144">
        <v>638.43140350877184</v>
      </c>
      <c r="H55" s="143">
        <v>161751</v>
      </c>
      <c r="I55" s="144">
        <v>964.11257834572905</v>
      </c>
    </row>
    <row r="56" spans="1:234" s="145" customFormat="1" ht="18" customHeight="1">
      <c r="A56" s="309"/>
      <c r="B56" s="127">
        <v>25</v>
      </c>
      <c r="C56" s="142" t="s">
        <v>191</v>
      </c>
      <c r="D56" s="143">
        <v>3258</v>
      </c>
      <c r="E56" s="144">
        <v>376.95467464702273</v>
      </c>
      <c r="F56" s="143">
        <v>61</v>
      </c>
      <c r="G56" s="144">
        <v>598.82754098360647</v>
      </c>
      <c r="H56" s="143">
        <v>100495</v>
      </c>
      <c r="I56" s="144">
        <v>923.69114125080921</v>
      </c>
    </row>
    <row r="57" spans="1:234" s="145" customFormat="1" ht="18" customHeight="1">
      <c r="A57" s="309"/>
      <c r="B57" s="127">
        <v>43</v>
      </c>
      <c r="C57" s="142" t="s">
        <v>88</v>
      </c>
      <c r="D57" s="143">
        <v>5535</v>
      </c>
      <c r="E57" s="144">
        <v>383.20683830171629</v>
      </c>
      <c r="F57" s="143">
        <v>180</v>
      </c>
      <c r="G57" s="144">
        <v>614.55783333333341</v>
      </c>
      <c r="H57" s="143">
        <v>174529</v>
      </c>
      <c r="I57" s="144">
        <v>1010.9866057789824</v>
      </c>
    </row>
    <row r="58" spans="1:234" s="145" customFormat="1" ht="18" hidden="1" customHeight="1">
      <c r="A58" s="309"/>
      <c r="B58" s="127"/>
      <c r="C58" s="142"/>
      <c r="D58" s="143"/>
      <c r="E58" s="144"/>
      <c r="F58" s="143"/>
      <c r="G58" s="144"/>
      <c r="H58" s="143"/>
      <c r="I58" s="144"/>
    </row>
    <row r="59" spans="1:234" s="141" customFormat="1" ht="18" customHeight="1">
      <c r="A59" s="140"/>
      <c r="B59" s="127"/>
      <c r="C59" s="136" t="s">
        <v>89</v>
      </c>
      <c r="D59" s="137">
        <v>37434</v>
      </c>
      <c r="E59" s="138">
        <v>394.94977213228617</v>
      </c>
      <c r="F59" s="137">
        <v>2634</v>
      </c>
      <c r="G59" s="138">
        <v>597.11728170083506</v>
      </c>
      <c r="H59" s="137">
        <v>1015379</v>
      </c>
      <c r="I59" s="138">
        <v>958.0831777592407</v>
      </c>
      <c r="J59" s="139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</row>
    <row r="60" spans="1:234" s="145" customFormat="1" ht="18" customHeight="1">
      <c r="A60" s="309"/>
      <c r="B60" s="127">
        <v>3</v>
      </c>
      <c r="C60" s="142" t="s">
        <v>90</v>
      </c>
      <c r="D60" s="143">
        <v>12288</v>
      </c>
      <c r="E60" s="144">
        <v>370.25197998046878</v>
      </c>
      <c r="F60" s="143">
        <v>1211</v>
      </c>
      <c r="G60" s="144">
        <v>584.45460776217999</v>
      </c>
      <c r="H60" s="143">
        <v>327539</v>
      </c>
      <c r="I60" s="144">
        <v>899.90085067732366</v>
      </c>
    </row>
    <row r="61" spans="1:234" s="145" customFormat="1" ht="18" customHeight="1">
      <c r="A61" s="309"/>
      <c r="B61" s="127">
        <v>12</v>
      </c>
      <c r="C61" s="142" t="s">
        <v>91</v>
      </c>
      <c r="D61" s="143">
        <v>4524</v>
      </c>
      <c r="E61" s="144">
        <v>392.28769893899204</v>
      </c>
      <c r="F61" s="143">
        <v>241</v>
      </c>
      <c r="G61" s="144">
        <v>562.7629460580913</v>
      </c>
      <c r="H61" s="143">
        <v>134655</v>
      </c>
      <c r="I61" s="144">
        <v>928.18438401841752</v>
      </c>
    </row>
    <row r="62" spans="1:234" s="145" customFormat="1" ht="18" customHeight="1">
      <c r="A62" s="309"/>
      <c r="B62" s="127">
        <v>46</v>
      </c>
      <c r="C62" s="142" t="s">
        <v>92</v>
      </c>
      <c r="D62" s="143">
        <v>20622</v>
      </c>
      <c r="E62" s="144">
        <v>410.25040684705658</v>
      </c>
      <c r="F62" s="143">
        <v>1182</v>
      </c>
      <c r="G62" s="144">
        <v>617.09519458544844</v>
      </c>
      <c r="H62" s="143">
        <v>553185</v>
      </c>
      <c r="I62" s="144">
        <v>999.81063476052339</v>
      </c>
    </row>
    <row r="63" spans="1:234" s="145" customFormat="1" ht="18" hidden="1" customHeight="1">
      <c r="A63" s="309"/>
      <c r="B63" s="127"/>
      <c r="C63" s="142"/>
      <c r="D63" s="143"/>
      <c r="E63" s="144"/>
      <c r="F63" s="143"/>
      <c r="G63" s="144"/>
      <c r="H63" s="143"/>
      <c r="I63" s="144"/>
    </row>
    <row r="64" spans="1:234" s="141" customFormat="1" ht="18" customHeight="1">
      <c r="A64" s="140"/>
      <c r="B64" s="127"/>
      <c r="C64" s="136" t="s">
        <v>93</v>
      </c>
      <c r="D64" s="137">
        <v>9691</v>
      </c>
      <c r="E64" s="138">
        <v>409.39788360334325</v>
      </c>
      <c r="F64" s="137">
        <v>2044</v>
      </c>
      <c r="G64" s="138">
        <v>537.92487279843442</v>
      </c>
      <c r="H64" s="137">
        <v>232305</v>
      </c>
      <c r="I64" s="138">
        <v>865.8897668151784</v>
      </c>
      <c r="J64" s="139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</row>
    <row r="65" spans="1:234" s="145" customFormat="1" ht="18" customHeight="1">
      <c r="A65" s="309"/>
      <c r="B65" s="127">
        <v>6</v>
      </c>
      <c r="C65" s="142" t="s">
        <v>94</v>
      </c>
      <c r="D65" s="143">
        <v>6181</v>
      </c>
      <c r="E65" s="144">
        <v>407.24134444264683</v>
      </c>
      <c r="F65" s="143">
        <v>1420</v>
      </c>
      <c r="G65" s="144">
        <v>534.71102112676056</v>
      </c>
      <c r="H65" s="143">
        <v>135993</v>
      </c>
      <c r="I65" s="144">
        <v>871.74906914326516</v>
      </c>
    </row>
    <row r="66" spans="1:234" s="145" customFormat="1" ht="18" customHeight="1">
      <c r="A66" s="309"/>
      <c r="B66" s="127">
        <v>10</v>
      </c>
      <c r="C66" s="142" t="s">
        <v>95</v>
      </c>
      <c r="D66" s="143">
        <v>3510</v>
      </c>
      <c r="E66" s="144">
        <v>413.19548148148147</v>
      </c>
      <c r="F66" s="143">
        <v>624</v>
      </c>
      <c r="G66" s="144">
        <v>545.23844551282059</v>
      </c>
      <c r="H66" s="143">
        <v>96312</v>
      </c>
      <c r="I66" s="144">
        <v>857.61640418639399</v>
      </c>
    </row>
    <row r="67" spans="1:234" s="145" customFormat="1" ht="18" hidden="1" customHeight="1">
      <c r="A67" s="309"/>
      <c r="B67" s="127"/>
      <c r="C67" s="142"/>
      <c r="D67" s="143"/>
      <c r="E67" s="144"/>
      <c r="F67" s="143"/>
      <c r="G67" s="144"/>
      <c r="H67" s="143"/>
      <c r="I67" s="144"/>
    </row>
    <row r="68" spans="1:234" s="141" customFormat="1" ht="18" customHeight="1">
      <c r="A68" s="140"/>
      <c r="B68" s="127"/>
      <c r="C68" s="136" t="s">
        <v>96</v>
      </c>
      <c r="D68" s="137">
        <v>23387</v>
      </c>
      <c r="E68" s="138">
        <v>412.26625133621229</v>
      </c>
      <c r="F68" s="137">
        <v>6779</v>
      </c>
      <c r="G68" s="138">
        <v>537.54775925652746</v>
      </c>
      <c r="H68" s="137">
        <v>769074</v>
      </c>
      <c r="I68" s="138">
        <v>886.30483477532755</v>
      </c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</row>
    <row r="69" spans="1:234" s="145" customFormat="1" ht="18" customHeight="1">
      <c r="A69" s="309"/>
      <c r="B69" s="127">
        <v>15</v>
      </c>
      <c r="C69" s="142" t="s">
        <v>186</v>
      </c>
      <c r="D69" s="143">
        <v>9315</v>
      </c>
      <c r="E69" s="144">
        <v>423.79244873859369</v>
      </c>
      <c r="F69" s="143">
        <v>2448</v>
      </c>
      <c r="G69" s="144">
        <v>555.6129901960785</v>
      </c>
      <c r="H69" s="143">
        <v>301623</v>
      </c>
      <c r="I69" s="144">
        <v>930.62086445662339</v>
      </c>
    </row>
    <row r="70" spans="1:234" s="145" customFormat="1" ht="18" customHeight="1">
      <c r="A70" s="309"/>
      <c r="B70" s="127">
        <v>27</v>
      </c>
      <c r="C70" s="142" t="s">
        <v>97</v>
      </c>
      <c r="D70" s="143">
        <v>3055</v>
      </c>
      <c r="E70" s="144">
        <v>408.32265793780681</v>
      </c>
      <c r="F70" s="143">
        <v>995</v>
      </c>
      <c r="G70" s="144">
        <v>498.23876381909537</v>
      </c>
      <c r="H70" s="143">
        <v>114944</v>
      </c>
      <c r="I70" s="144">
        <v>794.4203691362751</v>
      </c>
    </row>
    <row r="71" spans="1:234" s="145" customFormat="1" ht="18" customHeight="1">
      <c r="A71" s="309"/>
      <c r="B71" s="127">
        <v>32</v>
      </c>
      <c r="C71" s="142" t="s">
        <v>187</v>
      </c>
      <c r="D71" s="143">
        <v>2781</v>
      </c>
      <c r="E71" s="144">
        <v>403.99275800071911</v>
      </c>
      <c r="F71" s="143">
        <v>1214</v>
      </c>
      <c r="G71" s="144">
        <v>506.21158978583196</v>
      </c>
      <c r="H71" s="143">
        <v>106966</v>
      </c>
      <c r="I71" s="144">
        <v>768.8634957837063</v>
      </c>
    </row>
    <row r="72" spans="1:234" s="145" customFormat="1" ht="18" customHeight="1">
      <c r="A72" s="309"/>
      <c r="B72" s="127">
        <v>36</v>
      </c>
      <c r="C72" s="142" t="s">
        <v>98</v>
      </c>
      <c r="D72" s="143">
        <v>8236</v>
      </c>
      <c r="E72" s="144">
        <v>403.48647158814958</v>
      </c>
      <c r="F72" s="143">
        <v>2122</v>
      </c>
      <c r="G72" s="144">
        <v>553.0665504241282</v>
      </c>
      <c r="H72" s="143">
        <v>245541</v>
      </c>
      <c r="I72" s="144">
        <v>926.04184189198611</v>
      </c>
    </row>
    <row r="73" spans="1:234" s="145" customFormat="1" ht="18" hidden="1" customHeight="1">
      <c r="A73" s="309"/>
      <c r="B73" s="127"/>
      <c r="C73" s="142"/>
      <c r="D73" s="143"/>
      <c r="E73" s="144"/>
      <c r="F73" s="143"/>
      <c r="G73" s="144"/>
      <c r="H73" s="143"/>
      <c r="I73" s="144"/>
    </row>
    <row r="74" spans="1:234" s="141" customFormat="1" ht="18" customHeight="1">
      <c r="A74" s="140"/>
      <c r="B74" s="127">
        <v>28</v>
      </c>
      <c r="C74" s="136" t="s">
        <v>99</v>
      </c>
      <c r="D74" s="137">
        <v>35845</v>
      </c>
      <c r="E74" s="138">
        <v>450.94651276328636</v>
      </c>
      <c r="F74" s="137">
        <v>2742</v>
      </c>
      <c r="G74" s="138">
        <v>690.56478118161931</v>
      </c>
      <c r="H74" s="137">
        <v>1196682</v>
      </c>
      <c r="I74" s="138">
        <v>1217.6781090130871</v>
      </c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</row>
    <row r="75" spans="1:234" s="141" customFormat="1" ht="18" hidden="1" customHeight="1">
      <c r="A75" s="140"/>
      <c r="B75" s="127"/>
      <c r="C75" s="136"/>
      <c r="D75" s="137"/>
      <c r="E75" s="138"/>
      <c r="F75" s="137"/>
      <c r="G75" s="138"/>
      <c r="H75" s="137"/>
      <c r="I75" s="138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</row>
    <row r="76" spans="1:234" s="141" customFormat="1" ht="18" customHeight="1">
      <c r="A76" s="140"/>
      <c r="B76" s="127">
        <v>30</v>
      </c>
      <c r="C76" s="136" t="s">
        <v>100</v>
      </c>
      <c r="D76" s="137">
        <v>11644</v>
      </c>
      <c r="E76" s="138">
        <v>383.71520869117148</v>
      </c>
      <c r="F76" s="137">
        <v>1398</v>
      </c>
      <c r="G76" s="138">
        <v>566.14274678111587</v>
      </c>
      <c r="H76" s="137">
        <v>253399</v>
      </c>
      <c r="I76" s="138">
        <v>918.57432519465362</v>
      </c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</row>
    <row r="77" spans="1:234" s="141" customFormat="1" ht="18" hidden="1" customHeight="1">
      <c r="A77" s="140"/>
      <c r="B77" s="127"/>
      <c r="C77" s="136"/>
      <c r="D77" s="137"/>
      <c r="E77" s="138"/>
      <c r="F77" s="137"/>
      <c r="G77" s="138"/>
      <c r="H77" s="137"/>
      <c r="I77" s="138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</row>
    <row r="78" spans="1:234" s="141" customFormat="1" ht="18" customHeight="1">
      <c r="A78" s="140"/>
      <c r="B78" s="127">
        <v>31</v>
      </c>
      <c r="C78" s="136" t="s">
        <v>101</v>
      </c>
      <c r="D78" s="137">
        <v>4290</v>
      </c>
      <c r="E78" s="138">
        <v>440.51998135198136</v>
      </c>
      <c r="F78" s="137">
        <v>399</v>
      </c>
      <c r="G78" s="138">
        <v>653.10511278195486</v>
      </c>
      <c r="H78" s="137">
        <v>140602</v>
      </c>
      <c r="I78" s="138">
        <v>1193.9886707870451</v>
      </c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</row>
    <row r="79" spans="1:234" s="141" customFormat="1" ht="18" hidden="1" customHeight="1">
      <c r="A79" s="140"/>
      <c r="B79" s="127"/>
      <c r="C79" s="136"/>
      <c r="D79" s="137"/>
      <c r="E79" s="138"/>
      <c r="F79" s="137"/>
      <c r="G79" s="138"/>
      <c r="H79" s="137"/>
      <c r="I79" s="138"/>
      <c r="J79" s="139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</row>
    <row r="80" spans="1:234" s="141" customFormat="1" ht="18" customHeight="1">
      <c r="A80" s="140"/>
      <c r="B80" s="127"/>
      <c r="C80" s="136" t="s">
        <v>102</v>
      </c>
      <c r="D80" s="137">
        <v>15776</v>
      </c>
      <c r="E80" s="138">
        <v>501.95299378803242</v>
      </c>
      <c r="F80" s="137">
        <v>2256</v>
      </c>
      <c r="G80" s="138">
        <v>758.86378546099286</v>
      </c>
      <c r="H80" s="137">
        <v>567978</v>
      </c>
      <c r="I80" s="138">
        <v>1289.5812455235939</v>
      </c>
      <c r="J80" s="139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</row>
    <row r="81" spans="1:258" s="145" customFormat="1" ht="18" customHeight="1">
      <c r="A81" s="309"/>
      <c r="B81" s="127">
        <v>1</v>
      </c>
      <c r="C81" s="142" t="s">
        <v>188</v>
      </c>
      <c r="D81" s="143">
        <v>2012</v>
      </c>
      <c r="E81" s="144">
        <v>468.26248011928431</v>
      </c>
      <c r="F81" s="143">
        <v>161</v>
      </c>
      <c r="G81" s="144">
        <v>731.2912422360248</v>
      </c>
      <c r="H81" s="143">
        <v>79838</v>
      </c>
      <c r="I81" s="144">
        <v>1310.8711543375343</v>
      </c>
    </row>
    <row r="82" spans="1:258" s="145" customFormat="1" ht="18" customHeight="1">
      <c r="A82" s="309"/>
      <c r="B82" s="127">
        <v>20</v>
      </c>
      <c r="C82" s="142" t="s">
        <v>189</v>
      </c>
      <c r="D82" s="143">
        <v>4873</v>
      </c>
      <c r="E82" s="144">
        <v>492.12397085983991</v>
      </c>
      <c r="F82" s="143">
        <v>550</v>
      </c>
      <c r="G82" s="144">
        <v>744.12012727272725</v>
      </c>
      <c r="H82" s="143">
        <v>192483</v>
      </c>
      <c r="I82" s="144">
        <v>1262.4312128863323</v>
      </c>
    </row>
    <row r="83" spans="1:258" s="145" customFormat="1" ht="18" customHeight="1">
      <c r="A83" s="309"/>
      <c r="B83" s="127">
        <v>48</v>
      </c>
      <c r="C83" s="142" t="s">
        <v>190</v>
      </c>
      <c r="D83" s="143">
        <v>8891</v>
      </c>
      <c r="E83" s="144">
        <v>514.96414464064787</v>
      </c>
      <c r="F83" s="143">
        <v>1545</v>
      </c>
      <c r="G83" s="144">
        <v>766.9855922330097</v>
      </c>
      <c r="H83" s="143">
        <v>295657</v>
      </c>
      <c r="I83" s="144">
        <v>1301.5078225781899</v>
      </c>
    </row>
    <row r="84" spans="1:258" s="145" customFormat="1" ht="18" hidden="1" customHeight="1">
      <c r="A84" s="309"/>
      <c r="B84" s="127"/>
      <c r="C84" s="142"/>
      <c r="D84" s="143"/>
      <c r="E84" s="144"/>
      <c r="F84" s="143"/>
      <c r="G84" s="144"/>
      <c r="H84" s="143"/>
      <c r="I84" s="144"/>
    </row>
    <row r="85" spans="1:258" s="141" customFormat="1" ht="18" customHeight="1">
      <c r="A85" s="140"/>
      <c r="B85" s="127">
        <v>26</v>
      </c>
      <c r="C85" s="136" t="s">
        <v>103</v>
      </c>
      <c r="D85" s="137">
        <v>2062</v>
      </c>
      <c r="E85" s="138">
        <v>407.13173617846746</v>
      </c>
      <c r="F85" s="137">
        <v>172</v>
      </c>
      <c r="G85" s="138">
        <v>585.66912790697677</v>
      </c>
      <c r="H85" s="137">
        <v>71574</v>
      </c>
      <c r="I85" s="138">
        <v>1022.8529668594739</v>
      </c>
      <c r="J85" s="139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</row>
    <row r="86" spans="1:258" s="141" customFormat="1" ht="18" hidden="1" customHeight="1">
      <c r="A86" s="140"/>
      <c r="B86" s="127"/>
      <c r="C86" s="136"/>
      <c r="D86" s="137"/>
      <c r="E86" s="138"/>
      <c r="F86" s="137"/>
      <c r="G86" s="138"/>
      <c r="H86" s="137"/>
      <c r="I86" s="138"/>
      <c r="J86" s="139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</row>
    <row r="87" spans="1:258" s="141" customFormat="1" ht="18" customHeight="1">
      <c r="A87" s="140"/>
      <c r="B87" s="127">
        <v>51</v>
      </c>
      <c r="C87" s="142" t="s">
        <v>104</v>
      </c>
      <c r="D87" s="143">
        <v>806</v>
      </c>
      <c r="E87" s="144">
        <v>349.11331265508682</v>
      </c>
      <c r="F87" s="143">
        <v>48</v>
      </c>
      <c r="G87" s="144">
        <v>651.91791666666666</v>
      </c>
      <c r="H87" s="143">
        <v>8918</v>
      </c>
      <c r="I87" s="144">
        <v>1045.4553913433508</v>
      </c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H87" s="140"/>
      <c r="GI87" s="140"/>
      <c r="GJ87" s="140"/>
      <c r="GK87" s="140"/>
      <c r="GL87" s="140"/>
      <c r="GM87" s="140"/>
      <c r="GN87" s="140"/>
      <c r="GO87" s="140"/>
      <c r="GP87" s="140"/>
      <c r="GQ87" s="140"/>
      <c r="GR87" s="140"/>
      <c r="GS87" s="140"/>
      <c r="GT87" s="140"/>
      <c r="GU87" s="140"/>
      <c r="GV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0"/>
      <c r="IG87" s="140"/>
      <c r="IH87" s="140"/>
      <c r="II87" s="140"/>
      <c r="IJ87" s="140"/>
      <c r="IK87" s="140"/>
      <c r="IL87" s="140"/>
      <c r="IM87" s="140"/>
      <c r="IN87" s="140"/>
      <c r="IO87" s="140"/>
      <c r="IP87" s="140"/>
      <c r="IQ87" s="140"/>
      <c r="IR87" s="140"/>
      <c r="IS87" s="140"/>
      <c r="IT87" s="140"/>
      <c r="IU87" s="140"/>
      <c r="IV87" s="140"/>
      <c r="IW87" s="140"/>
      <c r="IX87" s="140"/>
    </row>
    <row r="88" spans="1:258" s="141" customFormat="1" ht="18" customHeight="1">
      <c r="A88" s="140"/>
      <c r="B88" s="127">
        <v>52</v>
      </c>
      <c r="C88" s="142" t="s">
        <v>105</v>
      </c>
      <c r="D88" s="143">
        <v>787</v>
      </c>
      <c r="E88" s="144">
        <v>327.13674714104195</v>
      </c>
      <c r="F88" s="143">
        <v>27</v>
      </c>
      <c r="G88" s="144">
        <v>630.74814814814818</v>
      </c>
      <c r="H88" s="143">
        <v>8255</v>
      </c>
      <c r="I88" s="144">
        <v>1003.2174754694123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0"/>
      <c r="GF88" s="140"/>
      <c r="GG88" s="140"/>
      <c r="GH88" s="140"/>
      <c r="GI88" s="140"/>
      <c r="GJ88" s="140"/>
      <c r="GK88" s="140"/>
      <c r="GL88" s="140"/>
      <c r="GM88" s="140"/>
      <c r="GN88" s="140"/>
      <c r="GO88" s="140"/>
      <c r="GP88" s="140"/>
      <c r="GQ88" s="140"/>
      <c r="GR88" s="140"/>
      <c r="GS88" s="140"/>
      <c r="GT88" s="140"/>
      <c r="GU88" s="140"/>
      <c r="GV88" s="140"/>
      <c r="GW88" s="140"/>
      <c r="GX88" s="140"/>
      <c r="GY88" s="140"/>
      <c r="GZ88" s="140"/>
      <c r="HA88" s="140"/>
      <c r="HB88" s="140"/>
      <c r="HC88" s="140"/>
      <c r="HD88" s="140"/>
      <c r="HE88" s="140"/>
      <c r="HF88" s="140"/>
      <c r="HG88" s="140"/>
      <c r="HH88" s="140"/>
      <c r="HI88" s="140"/>
      <c r="HJ88" s="140"/>
      <c r="HK88" s="140"/>
      <c r="HL88" s="140"/>
      <c r="HM88" s="140"/>
      <c r="HN88" s="140"/>
      <c r="HO88" s="140"/>
      <c r="HP88" s="140"/>
      <c r="HQ88" s="140"/>
      <c r="HR88" s="140"/>
      <c r="HS88" s="140"/>
      <c r="HT88" s="140"/>
      <c r="HU88" s="140"/>
      <c r="HV88" s="140"/>
      <c r="HW88" s="140"/>
      <c r="HX88" s="140"/>
      <c r="HY88" s="140"/>
      <c r="HZ88" s="140"/>
      <c r="IA88" s="140"/>
      <c r="IB88" s="140"/>
      <c r="IC88" s="140"/>
      <c r="ID88" s="140"/>
      <c r="IE88" s="140"/>
      <c r="IF88" s="140"/>
      <c r="IG88" s="140"/>
      <c r="IH88" s="140"/>
      <c r="II88" s="140"/>
      <c r="IJ88" s="140"/>
      <c r="IK88" s="140"/>
      <c r="IL88" s="140"/>
      <c r="IM88" s="140"/>
      <c r="IN88" s="140"/>
      <c r="IO88" s="140"/>
      <c r="IP88" s="140"/>
      <c r="IQ88" s="140"/>
      <c r="IR88" s="140"/>
      <c r="IS88" s="140"/>
      <c r="IT88" s="140"/>
      <c r="IU88" s="140"/>
      <c r="IV88" s="140"/>
      <c r="IW88" s="140"/>
      <c r="IX88" s="140"/>
    </row>
    <row r="89" spans="1:258" s="141" customFormat="1" ht="18" hidden="1" customHeight="1">
      <c r="A89" s="140"/>
      <c r="B89" s="127"/>
      <c r="C89" s="142"/>
      <c r="D89" s="143"/>
      <c r="E89" s="144"/>
      <c r="F89" s="143"/>
      <c r="G89" s="144"/>
      <c r="H89" s="143"/>
      <c r="I89" s="144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H89" s="140"/>
      <c r="GI89" s="140"/>
      <c r="GJ89" s="140"/>
      <c r="GK89" s="140"/>
      <c r="GL89" s="140"/>
      <c r="GM89" s="140"/>
      <c r="GN89" s="140"/>
      <c r="GO89" s="140"/>
      <c r="GP89" s="140"/>
      <c r="GQ89" s="140"/>
      <c r="GR89" s="140"/>
      <c r="GS89" s="140"/>
      <c r="GT89" s="140"/>
      <c r="GU89" s="140"/>
      <c r="GV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0"/>
      <c r="IG89" s="140"/>
      <c r="IH89" s="140"/>
      <c r="II89" s="140"/>
      <c r="IJ89" s="140"/>
      <c r="IK89" s="140"/>
      <c r="IL89" s="140"/>
      <c r="IM89" s="140"/>
      <c r="IN89" s="140"/>
      <c r="IO89" s="140"/>
      <c r="IP89" s="140"/>
      <c r="IQ89" s="140"/>
      <c r="IR89" s="140"/>
      <c r="IS89" s="140"/>
      <c r="IT89" s="140"/>
      <c r="IU89" s="140"/>
      <c r="IV89" s="140"/>
      <c r="IW89" s="140"/>
      <c r="IX89" s="140"/>
    </row>
    <row r="90" spans="1:258" s="141" customFormat="1" ht="18" customHeight="1">
      <c r="A90" s="140"/>
      <c r="B90" s="516"/>
      <c r="C90" s="507" t="s">
        <v>45</v>
      </c>
      <c r="D90" s="514">
        <v>342218</v>
      </c>
      <c r="E90" s="515">
        <v>418.39681200287572</v>
      </c>
      <c r="F90" s="514">
        <v>44278</v>
      </c>
      <c r="G90" s="515">
        <v>605.74427593838891</v>
      </c>
      <c r="H90" s="514">
        <v>9916966</v>
      </c>
      <c r="I90" s="515">
        <v>1039.5407091120408</v>
      </c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H90" s="140"/>
      <c r="GI90" s="140"/>
      <c r="GJ90" s="140"/>
      <c r="GK90" s="140"/>
      <c r="GL90" s="140"/>
      <c r="GM90" s="140"/>
      <c r="GN90" s="140"/>
      <c r="GO90" s="140"/>
      <c r="GP90" s="140"/>
      <c r="GQ90" s="140"/>
      <c r="GR90" s="140"/>
      <c r="GS90" s="140"/>
      <c r="GT90" s="140"/>
      <c r="GU90" s="140"/>
      <c r="GV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0"/>
      <c r="IG90" s="140"/>
      <c r="IH90" s="140"/>
      <c r="II90" s="140"/>
      <c r="IJ90" s="140"/>
      <c r="IK90" s="140"/>
      <c r="IL90" s="140"/>
      <c r="IM90" s="140"/>
      <c r="IN90" s="140"/>
      <c r="IO90" s="140"/>
      <c r="IP90" s="140"/>
      <c r="IQ90" s="140"/>
      <c r="IR90" s="140"/>
      <c r="IS90" s="140"/>
      <c r="IT90" s="140"/>
      <c r="IU90" s="140"/>
      <c r="IV90" s="140"/>
      <c r="IW90" s="140"/>
      <c r="IX90" s="140"/>
    </row>
    <row r="91" spans="1:258" ht="18" customHeight="1">
      <c r="B91" s="418"/>
      <c r="C91" s="426"/>
      <c r="D91" s="426"/>
      <c r="E91" s="426"/>
      <c r="F91" s="426"/>
      <c r="G91" s="426"/>
      <c r="H91" s="426"/>
      <c r="I91" s="426"/>
    </row>
    <row r="92" spans="1:258" ht="18" customHeight="1">
      <c r="B92" s="508"/>
      <c r="C92" s="426"/>
      <c r="D92" s="426"/>
      <c r="E92" s="426"/>
      <c r="F92" s="426"/>
      <c r="G92" s="426"/>
      <c r="H92" s="426"/>
      <c r="I92" s="426"/>
    </row>
    <row r="93" spans="1:258" ht="18" customHeight="1">
      <c r="B93" s="150"/>
    </row>
    <row r="94" spans="1:258" ht="18" customHeight="1">
      <c r="B94" s="150"/>
    </row>
    <row r="95" spans="1:258" ht="18" customHeight="1">
      <c r="B95" s="150"/>
    </row>
    <row r="96" spans="1:258" ht="18" customHeight="1">
      <c r="B96" s="150"/>
    </row>
    <row r="97" spans="2:4" ht="18" customHeight="1">
      <c r="B97" s="150"/>
    </row>
    <row r="98" spans="2:4" ht="28.5">
      <c r="B98" s="150"/>
    </row>
    <row r="99" spans="2:4" ht="28.5">
      <c r="B99" s="150"/>
    </row>
    <row r="100" spans="2:4" ht="28.5">
      <c r="B100" s="154"/>
    </row>
    <row r="101" spans="2:4" ht="28.5">
      <c r="B101" s="154"/>
    </row>
    <row r="102" spans="2:4" ht="28.5">
      <c r="B102" s="154"/>
      <c r="D102" s="152"/>
    </row>
    <row r="103" spans="2:4" ht="28.5">
      <c r="B103" s="154"/>
      <c r="D103" s="152"/>
    </row>
    <row r="104" spans="2:4" ht="28.5">
      <c r="B104" s="154"/>
      <c r="D104" s="152"/>
    </row>
    <row r="105" spans="2:4" ht="28.5">
      <c r="B105" s="154"/>
      <c r="D105" s="152"/>
    </row>
    <row r="106" spans="2:4" ht="28.5">
      <c r="B106" s="154"/>
      <c r="D106" s="152"/>
    </row>
    <row r="107" spans="2:4" ht="28.5">
      <c r="B107" s="154"/>
      <c r="D107" s="152"/>
    </row>
    <row r="108" spans="2:4">
      <c r="B108" s="155"/>
      <c r="D108" s="152"/>
    </row>
    <row r="109" spans="2:4">
      <c r="B109" s="155"/>
      <c r="D109" s="152"/>
    </row>
    <row r="110" spans="2:4">
      <c r="B110" s="155"/>
      <c r="D110" s="152"/>
    </row>
    <row r="111" spans="2:4">
      <c r="B111" s="155"/>
      <c r="D111" s="152"/>
    </row>
    <row r="112" spans="2:4">
      <c r="B112" s="155"/>
      <c r="D112" s="152"/>
    </row>
    <row r="113" spans="2:4">
      <c r="B113" s="155"/>
      <c r="D113" s="152"/>
    </row>
    <row r="114" spans="2:4">
      <c r="B114" s="155"/>
      <c r="D114" s="152"/>
    </row>
    <row r="115" spans="2:4">
      <c r="B115" s="155"/>
      <c r="D115" s="152"/>
    </row>
    <row r="116" spans="2:4">
      <c r="B116" s="155"/>
      <c r="D116" s="152"/>
    </row>
    <row r="117" spans="2:4">
      <c r="B117" s="155"/>
      <c r="D117" s="152"/>
    </row>
    <row r="118" spans="2:4">
      <c r="B118" s="155"/>
      <c r="D118" s="152"/>
    </row>
    <row r="119" spans="2:4">
      <c r="B119" s="155"/>
      <c r="D119" s="152"/>
    </row>
    <row r="120" spans="2:4">
      <c r="B120" s="155"/>
      <c r="D120" s="152"/>
    </row>
    <row r="121" spans="2:4">
      <c r="B121" s="155"/>
    </row>
    <row r="122" spans="2:4">
      <c r="B122" s="155"/>
    </row>
    <row r="123" spans="2:4">
      <c r="B123" s="155"/>
    </row>
    <row r="124" spans="2:4">
      <c r="B124" s="155"/>
    </row>
    <row r="125" spans="2:4">
      <c r="B125" s="155"/>
    </row>
    <row r="126" spans="2:4">
      <c r="B126" s="155"/>
    </row>
    <row r="127" spans="2:4" ht="15.2" customHeight="1">
      <c r="B127" s="155"/>
    </row>
    <row r="128" spans="2:4">
      <c r="B128" s="155"/>
    </row>
    <row r="129" spans="2:2">
      <c r="B129" s="155"/>
    </row>
    <row r="130" spans="2:2">
      <c r="B130" s="155"/>
    </row>
    <row r="131" spans="2:2">
      <c r="B131" s="155"/>
    </row>
    <row r="132" spans="2:2">
      <c r="B132" s="155"/>
    </row>
    <row r="133" spans="2:2">
      <c r="B133" s="155"/>
    </row>
    <row r="134" spans="2:2">
      <c r="B134" s="155"/>
    </row>
    <row r="135" spans="2:2">
      <c r="B135" s="155"/>
    </row>
    <row r="136" spans="2:2">
      <c r="B136" s="155"/>
    </row>
    <row r="137" spans="2:2">
      <c r="B137" s="155"/>
    </row>
    <row r="138" spans="2:2">
      <c r="B138" s="155"/>
    </row>
    <row r="139" spans="2:2">
      <c r="B139" s="155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17" activePane="bottomLeft" state="frozen"/>
      <selection activeCell="K20" sqref="K20"/>
      <selection pane="bottomLeft" activeCell="N40" sqref="N40"/>
    </sheetView>
  </sheetViews>
  <sheetFormatPr baseColWidth="10" defaultColWidth="11.42578125" defaultRowHeight="15.75"/>
  <cols>
    <col min="1" max="1" width="2.7109375" style="162" customWidth="1"/>
    <col min="2" max="2" width="8" style="127" customWidth="1"/>
    <col min="3" max="3" width="24.7109375" style="131" customWidth="1"/>
    <col min="4" max="9" width="18.7109375" style="131" customWidth="1"/>
    <col min="10" max="16384" width="11.42578125" style="162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161" customFormat="1" ht="18.75">
      <c r="A3" s="311"/>
      <c r="B3" s="8"/>
      <c r="C3" s="122" t="s">
        <v>109</v>
      </c>
      <c r="D3" s="156"/>
      <c r="E3" s="157"/>
      <c r="F3" s="156"/>
      <c r="G3" s="156"/>
      <c r="H3" s="156"/>
      <c r="I3" s="156"/>
    </row>
    <row r="4" spans="1:255" s="2" customFormat="1" ht="15.75" customHeight="1">
      <c r="A4" s="310"/>
      <c r="B4" s="8"/>
      <c r="C4" s="158"/>
      <c r="D4" s="156"/>
      <c r="E4" s="157"/>
      <c r="F4" s="156"/>
      <c r="G4" s="156"/>
      <c r="H4" s="156"/>
      <c r="I4" s="156"/>
    </row>
    <row r="5" spans="1:255" s="161" customFormat="1" ht="18.75">
      <c r="A5" s="311"/>
      <c r="B5" s="8"/>
      <c r="C5" s="126" t="str">
        <f>'Número pensiones (IP-J-V)'!$C$5</f>
        <v>1 de  Diciembre de 2021</v>
      </c>
      <c r="D5" s="156"/>
      <c r="E5" s="157"/>
      <c r="F5" s="156"/>
      <c r="G5" s="156"/>
      <c r="H5" s="156"/>
      <c r="I5" s="156"/>
      <c r="K5" s="9" t="s">
        <v>178</v>
      </c>
    </row>
    <row r="6" spans="1:255" ht="2.4500000000000002" customHeight="1">
      <c r="C6" s="128"/>
      <c r="D6" s="129"/>
      <c r="E6" s="130"/>
      <c r="F6" s="129"/>
      <c r="G6" s="129"/>
      <c r="H6" s="129"/>
      <c r="I6" s="129"/>
    </row>
    <row r="7" spans="1:255" ht="69" customHeight="1">
      <c r="B7" s="422" t="s">
        <v>167</v>
      </c>
      <c r="C7" s="423" t="s">
        <v>47</v>
      </c>
      <c r="D7" s="422" t="s">
        <v>110</v>
      </c>
      <c r="E7" s="424" t="s">
        <v>111</v>
      </c>
      <c r="F7" s="422" t="s">
        <v>112</v>
      </c>
      <c r="G7" s="422" t="s">
        <v>113</v>
      </c>
      <c r="H7" s="422" t="s">
        <v>114</v>
      </c>
      <c r="I7" s="422" t="s">
        <v>112</v>
      </c>
    </row>
    <row r="8" spans="1:255" ht="29.25" hidden="1" customHeight="1">
      <c r="B8" s="163"/>
      <c r="C8" s="134"/>
      <c r="D8" s="134"/>
      <c r="E8" s="135"/>
      <c r="F8" s="134"/>
      <c r="G8" s="134"/>
      <c r="H8" s="134"/>
      <c r="I8" s="134"/>
    </row>
    <row r="9" spans="1:255" s="167" customFormat="1" ht="18" customHeight="1">
      <c r="A9" s="12"/>
      <c r="B9" s="164"/>
      <c r="C9" s="165" t="s">
        <v>52</v>
      </c>
      <c r="D9" s="166">
        <v>1609441</v>
      </c>
      <c r="E9" s="301">
        <v>0.16229167267488867</v>
      </c>
      <c r="F9" s="301">
        <v>1.4198032654655801E-2</v>
      </c>
      <c r="G9" s="211">
        <v>929.73263859315136</v>
      </c>
      <c r="H9" s="301">
        <v>0.89436866728125952</v>
      </c>
      <c r="I9" s="301">
        <v>2.0419170386659413E-2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70" customFormat="1" ht="18" customHeight="1">
      <c r="B10" s="164">
        <v>4</v>
      </c>
      <c r="C10" s="168" t="s">
        <v>53</v>
      </c>
      <c r="D10" s="169">
        <v>110034</v>
      </c>
      <c r="E10" s="302">
        <v>1.1095530629025047E-2</v>
      </c>
      <c r="F10" s="302">
        <v>1.5373542005019836E-2</v>
      </c>
      <c r="G10" s="212">
        <v>842.29862297108184</v>
      </c>
      <c r="H10" s="302">
        <v>0.81026035400822349</v>
      </c>
      <c r="I10" s="302">
        <v>1.9932283025873243E-2</v>
      </c>
    </row>
    <row r="11" spans="1:255" s="171" customFormat="1" ht="18" customHeight="1">
      <c r="B11" s="164">
        <v>11</v>
      </c>
      <c r="C11" s="168" t="s">
        <v>54</v>
      </c>
      <c r="D11" s="169">
        <v>225747</v>
      </c>
      <c r="E11" s="302">
        <v>2.2763716241439167E-2</v>
      </c>
      <c r="F11" s="302">
        <v>1.2690765214114608E-2</v>
      </c>
      <c r="G11" s="212">
        <v>1031.6563370498829</v>
      </c>
      <c r="H11" s="302">
        <v>0.99241552351625317</v>
      </c>
      <c r="I11" s="302">
        <v>1.8624079097528279E-2</v>
      </c>
    </row>
    <row r="12" spans="1:255" s="171" customFormat="1" ht="18" customHeight="1">
      <c r="B12" s="164">
        <v>14</v>
      </c>
      <c r="C12" s="168" t="s">
        <v>55</v>
      </c>
      <c r="D12" s="169">
        <v>174780</v>
      </c>
      <c r="E12" s="302">
        <v>1.7624341961039295E-2</v>
      </c>
      <c r="F12" s="302">
        <v>9.064141793198921E-3</v>
      </c>
      <c r="G12" s="212">
        <v>861.21213079299696</v>
      </c>
      <c r="H12" s="302">
        <v>0.82845445420663777</v>
      </c>
      <c r="I12" s="302">
        <v>2.1964235991631664E-2</v>
      </c>
    </row>
    <row r="13" spans="1:255" s="171" customFormat="1" ht="18" customHeight="1">
      <c r="B13" s="164">
        <v>18</v>
      </c>
      <c r="C13" s="168" t="s">
        <v>56</v>
      </c>
      <c r="D13" s="169">
        <v>191158</v>
      </c>
      <c r="E13" s="302">
        <v>1.9275855135532378E-2</v>
      </c>
      <c r="F13" s="302">
        <v>9.7510987153481832E-3</v>
      </c>
      <c r="G13" s="212">
        <v>882.45002317454782</v>
      </c>
      <c r="H13" s="302">
        <v>0.84888452702186401</v>
      </c>
      <c r="I13" s="302">
        <v>2.3146049311939532E-2</v>
      </c>
    </row>
    <row r="14" spans="1:255" s="171" customFormat="1" ht="18" customHeight="1">
      <c r="B14" s="164">
        <v>21</v>
      </c>
      <c r="C14" s="168" t="s">
        <v>57</v>
      </c>
      <c r="D14" s="169">
        <v>100006</v>
      </c>
      <c r="E14" s="302">
        <v>1.0084334261103648E-2</v>
      </c>
      <c r="F14" s="302">
        <v>1.3437373327928714E-2</v>
      </c>
      <c r="G14" s="212">
        <v>944.79783692978435</v>
      </c>
      <c r="H14" s="302">
        <v>0.90886083502859227</v>
      </c>
      <c r="I14" s="302">
        <v>1.7743674956086197E-2</v>
      </c>
    </row>
    <row r="15" spans="1:255" s="171" customFormat="1" ht="18" customHeight="1">
      <c r="B15" s="164">
        <v>23</v>
      </c>
      <c r="C15" s="168" t="s">
        <v>58</v>
      </c>
      <c r="D15" s="169">
        <v>144520</v>
      </c>
      <c r="E15" s="302">
        <v>1.4573005493817364E-2</v>
      </c>
      <c r="F15" s="302">
        <v>1.1173848855677626E-2</v>
      </c>
      <c r="G15" s="212">
        <v>853.75769761970685</v>
      </c>
      <c r="H15" s="302">
        <v>0.82128356315066597</v>
      </c>
      <c r="I15" s="302">
        <v>2.1753631703844034E-2</v>
      </c>
    </row>
    <row r="16" spans="1:255" s="171" customFormat="1" ht="18" customHeight="1">
      <c r="B16" s="164">
        <v>29</v>
      </c>
      <c r="C16" s="168" t="s">
        <v>59</v>
      </c>
      <c r="D16" s="169">
        <v>276215</v>
      </c>
      <c r="E16" s="302">
        <v>2.7852772712944666E-2</v>
      </c>
      <c r="F16" s="302">
        <v>1.8503154533420441E-2</v>
      </c>
      <c r="G16" s="212">
        <v>946.16008515105955</v>
      </c>
      <c r="H16" s="302">
        <v>0.9101712678085061</v>
      </c>
      <c r="I16" s="302">
        <v>2.1362705844461205E-2</v>
      </c>
    </row>
    <row r="17" spans="1:457" s="171" customFormat="1" ht="18" customHeight="1">
      <c r="B17" s="164">
        <v>41</v>
      </c>
      <c r="C17" s="168" t="s">
        <v>60</v>
      </c>
      <c r="D17" s="169">
        <v>386981</v>
      </c>
      <c r="E17" s="302">
        <v>3.9022116239987109E-2</v>
      </c>
      <c r="F17" s="302">
        <v>1.7562358336269623E-2</v>
      </c>
      <c r="G17" s="212">
        <v>962.19415728420756</v>
      </c>
      <c r="H17" s="302">
        <v>0.92559545658014553</v>
      </c>
      <c r="I17" s="302">
        <v>1.8974114659129349E-2</v>
      </c>
    </row>
    <row r="18" spans="1:457" s="171" customFormat="1" ht="18" hidden="1" customHeight="1">
      <c r="B18" s="164"/>
      <c r="C18" s="168"/>
      <c r="D18" s="169"/>
      <c r="E18" s="302"/>
      <c r="F18" s="302"/>
      <c r="G18" s="212"/>
      <c r="H18" s="302"/>
      <c r="I18" s="302"/>
    </row>
    <row r="19" spans="1:457" s="172" customFormat="1" ht="18" customHeight="1">
      <c r="A19" s="12"/>
      <c r="B19" s="164"/>
      <c r="C19" s="165" t="s">
        <v>61</v>
      </c>
      <c r="D19" s="166">
        <v>306752</v>
      </c>
      <c r="E19" s="301">
        <v>3.0932041110154053E-2</v>
      </c>
      <c r="F19" s="301">
        <v>7.8591142068602515E-3</v>
      </c>
      <c r="G19" s="211">
        <v>1098.2731050490295</v>
      </c>
      <c r="H19" s="301">
        <v>1.0564984087897404</v>
      </c>
      <c r="I19" s="301">
        <v>2.3241441597890766E-2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170" customFormat="1" ht="18" customHeight="1">
      <c r="B20" s="164">
        <v>22</v>
      </c>
      <c r="C20" s="168" t="s">
        <v>62</v>
      </c>
      <c r="D20" s="169">
        <v>53759</v>
      </c>
      <c r="E20" s="302">
        <v>5.4209120007066673E-3</v>
      </c>
      <c r="F20" s="302">
        <v>7.7985865061958037E-3</v>
      </c>
      <c r="G20" s="212">
        <v>994.99970218940018</v>
      </c>
      <c r="H20" s="302">
        <v>0.95715318646762104</v>
      </c>
      <c r="I20" s="302">
        <v>2.2328911110519156E-2</v>
      </c>
    </row>
    <row r="21" spans="1:457" s="171" customFormat="1" ht="18" customHeight="1">
      <c r="B21" s="164">
        <v>40</v>
      </c>
      <c r="C21" s="168" t="s">
        <v>63</v>
      </c>
      <c r="D21" s="169">
        <v>35951</v>
      </c>
      <c r="E21" s="302">
        <v>3.6252014981194855E-3</v>
      </c>
      <c r="F21" s="302">
        <v>1.5601058643264221E-3</v>
      </c>
      <c r="G21" s="212">
        <v>1002.9235387054603</v>
      </c>
      <c r="H21" s="302">
        <v>0.96477562630725799</v>
      </c>
      <c r="I21" s="302">
        <v>2.6493717874353395E-2</v>
      </c>
    </row>
    <row r="22" spans="1:457" s="171" customFormat="1" ht="18" customHeight="1">
      <c r="B22" s="164">
        <v>50</v>
      </c>
      <c r="C22" s="171" t="s">
        <v>64</v>
      </c>
      <c r="D22" s="173">
        <v>217042</v>
      </c>
      <c r="E22" s="303">
        <v>2.1885927611327901E-2</v>
      </c>
      <c r="F22" s="303">
        <v>8.9251680441795322E-3</v>
      </c>
      <c r="G22" s="213">
        <v>1139.6466047585259</v>
      </c>
      <c r="H22" s="303">
        <v>1.0962981966641729</v>
      </c>
      <c r="I22" s="303">
        <v>2.2833332066378942E-2</v>
      </c>
    </row>
    <row r="23" spans="1:457" s="171" customFormat="1" ht="18" hidden="1" customHeight="1">
      <c r="B23" s="164"/>
      <c r="D23" s="173"/>
      <c r="E23" s="303"/>
      <c r="F23" s="303"/>
      <c r="G23" s="213"/>
      <c r="H23" s="303"/>
      <c r="I23" s="303"/>
    </row>
    <row r="24" spans="1:457" s="167" customFormat="1" ht="18" customHeight="1">
      <c r="A24" s="12"/>
      <c r="B24" s="164">
        <v>33</v>
      </c>
      <c r="C24" s="165" t="s">
        <v>65</v>
      </c>
      <c r="D24" s="166">
        <v>300752</v>
      </c>
      <c r="E24" s="301">
        <v>3.0327017355913088E-2</v>
      </c>
      <c r="F24" s="301">
        <v>-5.6521782497487294E-5</v>
      </c>
      <c r="G24" s="211">
        <v>1221.5971322551477</v>
      </c>
      <c r="H24" s="301">
        <v>1.1751315956626813</v>
      </c>
      <c r="I24" s="301">
        <v>1.922339177595811E-2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167" customFormat="1" ht="18" hidden="1" customHeight="1">
      <c r="A25" s="12"/>
      <c r="B25" s="164"/>
      <c r="C25" s="165"/>
      <c r="D25" s="166"/>
      <c r="E25" s="301"/>
      <c r="F25" s="301"/>
      <c r="G25" s="211"/>
      <c r="H25" s="301"/>
      <c r="I25" s="30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167" customFormat="1" ht="18" customHeight="1">
      <c r="A26" s="12"/>
      <c r="B26" s="164">
        <v>7</v>
      </c>
      <c r="C26" s="165" t="s">
        <v>184</v>
      </c>
      <c r="D26" s="166">
        <v>200508</v>
      </c>
      <c r="E26" s="301">
        <v>2.021868381922455E-2</v>
      </c>
      <c r="F26" s="301">
        <v>1.9613426832306935E-2</v>
      </c>
      <c r="G26" s="211">
        <v>967.60473961138734</v>
      </c>
      <c r="H26" s="301">
        <v>0.93080023815315516</v>
      </c>
      <c r="I26" s="301">
        <v>2.3570878986644672E-2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167" customFormat="1" ht="18" hidden="1" customHeight="1">
      <c r="A27" s="12"/>
      <c r="B27" s="164"/>
      <c r="C27" s="165"/>
      <c r="D27" s="166"/>
      <c r="E27" s="301"/>
      <c r="F27" s="301"/>
      <c r="G27" s="211"/>
      <c r="H27" s="301"/>
      <c r="I27" s="30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167" customFormat="1" ht="18" customHeight="1">
      <c r="A28" s="12"/>
      <c r="B28" s="164"/>
      <c r="C28" s="165" t="s">
        <v>66</v>
      </c>
      <c r="D28" s="166">
        <v>343967</v>
      </c>
      <c r="E28" s="301">
        <v>3.4684700945833633E-2</v>
      </c>
      <c r="F28" s="301">
        <v>2.7043086202263256E-2</v>
      </c>
      <c r="G28" s="211">
        <v>949.05581326115623</v>
      </c>
      <c r="H28" s="301">
        <v>0.91295685194649534</v>
      </c>
      <c r="I28" s="301">
        <v>1.8780961087926151E-2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170" customFormat="1" ht="18" customHeight="1">
      <c r="B29" s="164">
        <v>35</v>
      </c>
      <c r="C29" s="168" t="s">
        <v>67</v>
      </c>
      <c r="D29" s="169">
        <v>180823</v>
      </c>
      <c r="E29" s="302">
        <v>1.8233701718852319E-2</v>
      </c>
      <c r="F29" s="302">
        <v>2.7648643426272157E-2</v>
      </c>
      <c r="G29" s="212">
        <v>962.21914242104197</v>
      </c>
      <c r="H29" s="302">
        <v>0.92561949136456079</v>
      </c>
      <c r="I29" s="302">
        <v>1.9073276910972492E-2</v>
      </c>
    </row>
    <row r="30" spans="1:457" s="171" customFormat="1" ht="18" customHeight="1">
      <c r="B30" s="164">
        <v>38</v>
      </c>
      <c r="C30" s="168" t="s">
        <v>68</v>
      </c>
      <c r="D30" s="169">
        <v>163144</v>
      </c>
      <c r="E30" s="302">
        <v>1.6450999226981317E-2</v>
      </c>
      <c r="F30" s="302">
        <v>2.6372741456540449E-2</v>
      </c>
      <c r="G30" s="212">
        <v>934.46604796989209</v>
      </c>
      <c r="H30" s="302">
        <v>0.8989220333353739</v>
      </c>
      <c r="I30" s="302">
        <v>1.842822951748313E-2</v>
      </c>
    </row>
    <row r="31" spans="1:457" s="171" customFormat="1" ht="18" hidden="1" customHeight="1">
      <c r="B31" s="164"/>
      <c r="C31" s="168"/>
      <c r="D31" s="169"/>
      <c r="E31" s="302"/>
      <c r="F31" s="302"/>
      <c r="G31" s="212"/>
      <c r="H31" s="302"/>
      <c r="I31" s="302"/>
    </row>
    <row r="32" spans="1:457" s="171" customFormat="1" ht="18" customHeight="1">
      <c r="B32" s="164">
        <v>39</v>
      </c>
      <c r="C32" s="165" t="s">
        <v>69</v>
      </c>
      <c r="D32" s="166">
        <v>143720</v>
      </c>
      <c r="E32" s="301">
        <v>1.4492335659918568E-2</v>
      </c>
      <c r="F32" s="301">
        <v>9.7234712230216402E-3</v>
      </c>
      <c r="G32" s="211">
        <v>1098.4652746312272</v>
      </c>
      <c r="H32" s="301">
        <v>1.0566832688731536</v>
      </c>
      <c r="I32" s="301">
        <v>2.1485310177966177E-2</v>
      </c>
    </row>
    <row r="33" spans="1:255" s="171" customFormat="1" ht="18" hidden="1" customHeight="1">
      <c r="B33" s="164"/>
      <c r="C33" s="165"/>
      <c r="D33" s="166"/>
      <c r="E33" s="301"/>
      <c r="F33" s="301"/>
      <c r="G33" s="211"/>
      <c r="H33" s="301"/>
      <c r="I33" s="301"/>
    </row>
    <row r="34" spans="1:255" s="167" customFormat="1" ht="18" customHeight="1">
      <c r="A34" s="12"/>
      <c r="B34" s="164"/>
      <c r="C34" s="165" t="s">
        <v>70</v>
      </c>
      <c r="D34" s="166">
        <v>616953</v>
      </c>
      <c r="E34" s="301">
        <v>6.2211870041704288E-2</v>
      </c>
      <c r="F34" s="301">
        <v>7.2948725274903925E-3</v>
      </c>
      <c r="G34" s="211">
        <v>1033.8021436316869</v>
      </c>
      <c r="H34" s="301">
        <v>0.99447971067409602</v>
      </c>
      <c r="I34" s="301">
        <v>2.3461943003039387E-2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175" customFormat="1" ht="18" customHeight="1">
      <c r="A35" s="312"/>
      <c r="B35" s="174">
        <v>5</v>
      </c>
      <c r="C35" s="168" t="s">
        <v>71</v>
      </c>
      <c r="D35" s="169">
        <v>38936</v>
      </c>
      <c r="E35" s="302">
        <v>3.9262008158543653E-3</v>
      </c>
      <c r="F35" s="302">
        <v>6.1241892555363719E-3</v>
      </c>
      <c r="G35" s="212">
        <v>903.11177342305359</v>
      </c>
      <c r="H35" s="302">
        <v>0.86876037225562563</v>
      </c>
      <c r="I35" s="302">
        <v>1.9303025882726921E-2</v>
      </c>
    </row>
    <row r="36" spans="1:255" s="171" customFormat="1" ht="18" customHeight="1">
      <c r="B36" s="164">
        <v>9</v>
      </c>
      <c r="C36" s="168" t="s">
        <v>72</v>
      </c>
      <c r="D36" s="169">
        <v>91386</v>
      </c>
      <c r="E36" s="302">
        <v>9.2151168008441295E-3</v>
      </c>
      <c r="F36" s="302">
        <v>8.5753070886998017E-3</v>
      </c>
      <c r="G36" s="212">
        <v>1109.9079424638348</v>
      </c>
      <c r="H36" s="302">
        <v>1.0676906952608913</v>
      </c>
      <c r="I36" s="302">
        <v>2.4310576063400591E-2</v>
      </c>
    </row>
    <row r="37" spans="1:255" s="171" customFormat="1" ht="18" customHeight="1">
      <c r="B37" s="164">
        <v>24</v>
      </c>
      <c r="C37" s="168" t="s">
        <v>73</v>
      </c>
      <c r="D37" s="169">
        <v>140646</v>
      </c>
      <c r="E37" s="302">
        <v>1.4182361823162447E-2</v>
      </c>
      <c r="F37" s="302">
        <v>-4.619397204198572E-4</v>
      </c>
      <c r="G37" s="212">
        <v>1029.6101099213636</v>
      </c>
      <c r="H37" s="302">
        <v>0.99044712813684832</v>
      </c>
      <c r="I37" s="302">
        <v>2.4828644645623399E-2</v>
      </c>
    </row>
    <row r="38" spans="1:255" s="171" customFormat="1" ht="18" customHeight="1">
      <c r="B38" s="164">
        <v>34</v>
      </c>
      <c r="C38" s="171" t="s">
        <v>74</v>
      </c>
      <c r="D38" s="173">
        <v>42684</v>
      </c>
      <c r="E38" s="303">
        <v>4.3041389876702207E-3</v>
      </c>
      <c r="F38" s="303">
        <v>4.1167752711190886E-3</v>
      </c>
      <c r="G38" s="213">
        <v>1059.6101932808544</v>
      </c>
      <c r="H38" s="303">
        <v>1.0193061070075424</v>
      </c>
      <c r="I38" s="303">
        <v>2.426285190177313E-2</v>
      </c>
    </row>
    <row r="39" spans="1:255" s="171" customFormat="1" ht="18" customHeight="1">
      <c r="B39" s="164">
        <v>37</v>
      </c>
      <c r="C39" s="171" t="s">
        <v>75</v>
      </c>
      <c r="D39" s="173">
        <v>81089</v>
      </c>
      <c r="E39" s="303">
        <v>8.17679520127426E-3</v>
      </c>
      <c r="F39" s="303">
        <v>8.8582554710925354E-3</v>
      </c>
      <c r="G39" s="213">
        <v>962.22892907792652</v>
      </c>
      <c r="H39" s="303">
        <v>0.92562890576920964</v>
      </c>
      <c r="I39" s="303">
        <v>2.2843719246839145E-2</v>
      </c>
    </row>
    <row r="40" spans="1:255" s="171" customFormat="1" ht="18" customHeight="1">
      <c r="B40" s="164">
        <v>40</v>
      </c>
      <c r="C40" s="168" t="s">
        <v>76</v>
      </c>
      <c r="D40" s="169">
        <v>34054</v>
      </c>
      <c r="E40" s="302">
        <v>3.4339131544869673E-3</v>
      </c>
      <c r="F40" s="302">
        <v>1.4357202430596905E-2</v>
      </c>
      <c r="G40" s="212">
        <v>983.38481793621929</v>
      </c>
      <c r="H40" s="302">
        <v>0.94598009420546025</v>
      </c>
      <c r="I40" s="302">
        <v>2.7874575706863691E-2</v>
      </c>
    </row>
    <row r="41" spans="1:255" s="171" customFormat="1" ht="18" customHeight="1">
      <c r="B41" s="164">
        <v>42</v>
      </c>
      <c r="C41" s="168" t="s">
        <v>77</v>
      </c>
      <c r="D41" s="169">
        <v>22368</v>
      </c>
      <c r="E41" s="302">
        <v>2.2555285558103154E-3</v>
      </c>
      <c r="F41" s="302">
        <v>4.5358602416132321E-3</v>
      </c>
      <c r="G41" s="212">
        <v>983.96018597997158</v>
      </c>
      <c r="H41" s="302">
        <v>0.94653357714144237</v>
      </c>
      <c r="I41" s="302">
        <v>2.7860203278002427E-2</v>
      </c>
    </row>
    <row r="42" spans="1:255" s="171" customFormat="1" ht="18" customHeight="1">
      <c r="B42" s="164">
        <v>47</v>
      </c>
      <c r="C42" s="168" t="s">
        <v>78</v>
      </c>
      <c r="D42" s="169">
        <v>117643</v>
      </c>
      <c r="E42" s="302">
        <v>1.1862801586694963E-2</v>
      </c>
      <c r="F42" s="302">
        <v>1.783149625374203E-2</v>
      </c>
      <c r="G42" s="212">
        <v>1152.2750473041322</v>
      </c>
      <c r="H42" s="302">
        <v>1.1084462947953113</v>
      </c>
      <c r="I42" s="302">
        <v>1.8934844579218124E-2</v>
      </c>
    </row>
    <row r="43" spans="1:255" s="171" customFormat="1" ht="18" customHeight="1">
      <c r="B43" s="164">
        <v>49</v>
      </c>
      <c r="C43" s="168" t="s">
        <v>79</v>
      </c>
      <c r="D43" s="169">
        <v>48147</v>
      </c>
      <c r="E43" s="302">
        <v>4.8550131159066194E-3</v>
      </c>
      <c r="F43" s="302">
        <v>-2.491746091073388E-4</v>
      </c>
      <c r="G43" s="212">
        <v>874.28289654599462</v>
      </c>
      <c r="H43" s="302">
        <v>0.84102805102533529</v>
      </c>
      <c r="I43" s="302">
        <v>2.4315856111146283E-2</v>
      </c>
    </row>
    <row r="44" spans="1:255" s="171" customFormat="1" ht="18" hidden="1" customHeight="1">
      <c r="B44" s="164"/>
      <c r="C44" s="168"/>
      <c r="D44" s="169"/>
      <c r="E44" s="302"/>
      <c r="F44" s="302"/>
      <c r="G44" s="212"/>
      <c r="H44" s="302"/>
      <c r="I44" s="302"/>
    </row>
    <row r="45" spans="1:255" s="167" customFormat="1" ht="18" customHeight="1">
      <c r="A45" s="12"/>
      <c r="B45" s="164"/>
      <c r="C45" s="165" t="s">
        <v>80</v>
      </c>
      <c r="D45" s="166">
        <v>380072</v>
      </c>
      <c r="E45" s="301">
        <v>3.8325431386978637E-2</v>
      </c>
      <c r="F45" s="301">
        <v>1.1502328675981444E-2</v>
      </c>
      <c r="G45" s="211">
        <v>960.88742275147888</v>
      </c>
      <c r="H45" s="301">
        <v>0.9243384259306725</v>
      </c>
      <c r="I45" s="301">
        <v>2.154109549432337E-2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170" customFormat="1" ht="18" customHeight="1">
      <c r="B46" s="164">
        <v>2</v>
      </c>
      <c r="C46" s="168" t="s">
        <v>81</v>
      </c>
      <c r="D46" s="169">
        <v>73334</v>
      </c>
      <c r="E46" s="302">
        <v>7.3948019989178142E-3</v>
      </c>
      <c r="F46" s="302">
        <v>7.7504466126150362E-3</v>
      </c>
      <c r="G46" s="212">
        <v>925.7437271933893</v>
      </c>
      <c r="H46" s="302">
        <v>0.89053148095002932</v>
      </c>
      <c r="I46" s="302">
        <v>2.2226957854410978E-2</v>
      </c>
    </row>
    <row r="47" spans="1:255" s="171" customFormat="1" ht="18" customHeight="1">
      <c r="B47" s="164">
        <v>13</v>
      </c>
      <c r="C47" s="168" t="s">
        <v>82</v>
      </c>
      <c r="D47" s="169">
        <v>100257</v>
      </c>
      <c r="E47" s="302">
        <v>1.0109644421489395E-2</v>
      </c>
      <c r="F47" s="302">
        <v>8.6318775842815221E-3</v>
      </c>
      <c r="G47" s="212">
        <v>965.72452546954389</v>
      </c>
      <c r="H47" s="302">
        <v>0.92899154117249583</v>
      </c>
      <c r="I47" s="302">
        <v>1.9645936661255137E-2</v>
      </c>
    </row>
    <row r="48" spans="1:255" s="175" customFormat="1" ht="18" customHeight="1">
      <c r="A48" s="312"/>
      <c r="B48" s="174">
        <v>16</v>
      </c>
      <c r="C48" s="171" t="s">
        <v>83</v>
      </c>
      <c r="D48" s="169">
        <v>44592</v>
      </c>
      <c r="E48" s="302">
        <v>4.4965365415188478E-3</v>
      </c>
      <c r="F48" s="302">
        <v>3.1043325684978473E-3</v>
      </c>
      <c r="G48" s="212">
        <v>881.36183149443843</v>
      </c>
      <c r="H48" s="302">
        <v>0.84783772657377099</v>
      </c>
      <c r="I48" s="302">
        <v>2.0460367289143244E-2</v>
      </c>
    </row>
    <row r="49" spans="1:255" s="171" customFormat="1" ht="18" customHeight="1">
      <c r="B49" s="164">
        <v>19</v>
      </c>
      <c r="C49" s="171" t="s">
        <v>84</v>
      </c>
      <c r="D49" s="173">
        <v>42984</v>
      </c>
      <c r="E49" s="303">
        <v>4.3343901753822691E-3</v>
      </c>
      <c r="F49" s="303">
        <v>2.272240595779107E-2</v>
      </c>
      <c r="G49" s="213">
        <v>1100.4065594174579</v>
      </c>
      <c r="H49" s="303">
        <v>1.0585507135717731</v>
      </c>
      <c r="I49" s="303">
        <v>2.6768548669706016E-2</v>
      </c>
    </row>
    <row r="50" spans="1:255" s="171" customFormat="1" ht="18" customHeight="1">
      <c r="B50" s="164">
        <v>45</v>
      </c>
      <c r="C50" s="168" t="s">
        <v>85</v>
      </c>
      <c r="D50" s="169">
        <v>118905</v>
      </c>
      <c r="E50" s="302">
        <v>1.1990058249670312E-2</v>
      </c>
      <c r="F50" s="302">
        <v>1.5431518898700203E-2</v>
      </c>
      <c r="G50" s="212">
        <v>957.87147689331812</v>
      </c>
      <c r="H50" s="302">
        <v>0.9214371967323115</v>
      </c>
      <c r="I50" s="302">
        <v>2.0068740114031369E-2</v>
      </c>
    </row>
    <row r="51" spans="1:255" s="171" customFormat="1" ht="18" hidden="1" customHeight="1">
      <c r="B51" s="164"/>
      <c r="C51" s="168"/>
      <c r="D51" s="169"/>
      <c r="E51" s="302"/>
      <c r="F51" s="302"/>
      <c r="G51" s="212"/>
      <c r="H51" s="302"/>
      <c r="I51" s="302"/>
    </row>
    <row r="52" spans="1:255" s="167" customFormat="1" ht="18" customHeight="1">
      <c r="A52" s="12"/>
      <c r="B52" s="164"/>
      <c r="C52" s="165" t="s">
        <v>86</v>
      </c>
      <c r="D52" s="166">
        <v>1750635</v>
      </c>
      <c r="E52" s="301">
        <v>0.17652929333427178</v>
      </c>
      <c r="F52" s="301">
        <v>7.1556906380576546E-3</v>
      </c>
      <c r="G52" s="211">
        <v>1079.8460620346332</v>
      </c>
      <c r="H52" s="301">
        <v>1.0387722698777431</v>
      </c>
      <c r="I52" s="301">
        <v>2.2547707302361664E-2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70" customFormat="1" ht="18" customHeight="1">
      <c r="B53" s="164">
        <v>8</v>
      </c>
      <c r="C53" s="171" t="s">
        <v>87</v>
      </c>
      <c r="D53" s="173">
        <v>1313860</v>
      </c>
      <c r="E53" s="303">
        <v>0.13248608495783892</v>
      </c>
      <c r="F53" s="303">
        <v>5.571798129467842E-3</v>
      </c>
      <c r="G53" s="213">
        <v>1115.1852667635821</v>
      </c>
      <c r="H53" s="303">
        <v>1.0727672875034935</v>
      </c>
      <c r="I53" s="303">
        <v>2.1981748183511396E-2</v>
      </c>
    </row>
    <row r="54" spans="1:255" s="171" customFormat="1" ht="18" customHeight="1">
      <c r="B54" s="164">
        <v>17</v>
      </c>
      <c r="C54" s="171" t="s">
        <v>185</v>
      </c>
      <c r="D54" s="173">
        <v>161751</v>
      </c>
      <c r="E54" s="303">
        <v>1.6310532878705038E-2</v>
      </c>
      <c r="F54" s="303">
        <v>1.179112506724378E-2</v>
      </c>
      <c r="G54" s="213">
        <v>964.11257834572905</v>
      </c>
      <c r="H54" s="303">
        <v>0.92744090721493611</v>
      </c>
      <c r="I54" s="303">
        <v>2.6664055430631439E-2</v>
      </c>
    </row>
    <row r="55" spans="1:255" s="175" customFormat="1" ht="18" customHeight="1">
      <c r="A55" s="312"/>
      <c r="B55" s="174">
        <v>25</v>
      </c>
      <c r="C55" s="171" t="s">
        <v>191</v>
      </c>
      <c r="D55" s="169">
        <v>100495</v>
      </c>
      <c r="E55" s="302">
        <v>1.0133643697074287E-2</v>
      </c>
      <c r="F55" s="302">
        <v>7.8728312105105225E-3</v>
      </c>
      <c r="G55" s="212">
        <v>923.69114125080921</v>
      </c>
      <c r="H55" s="302">
        <v>0.88855696862493394</v>
      </c>
      <c r="I55" s="302">
        <v>2.6032491918957179E-2</v>
      </c>
    </row>
    <row r="56" spans="1:255" s="171" customFormat="1" ht="18" customHeight="1">
      <c r="B56" s="164">
        <v>43</v>
      </c>
      <c r="C56" s="171" t="s">
        <v>88</v>
      </c>
      <c r="D56" s="173">
        <v>174529</v>
      </c>
      <c r="E56" s="303">
        <v>1.7599031800653548E-2</v>
      </c>
      <c r="F56" s="303">
        <v>1.4461669020756629E-2</v>
      </c>
      <c r="G56" s="213">
        <v>1010.9866057789824</v>
      </c>
      <c r="H56" s="303">
        <v>0.97253200083193581</v>
      </c>
      <c r="I56" s="303">
        <v>2.331798127742557E-2</v>
      </c>
    </row>
    <row r="57" spans="1:255" s="171" customFormat="1" ht="18" hidden="1" customHeight="1">
      <c r="B57" s="164"/>
      <c r="D57" s="173"/>
      <c r="E57" s="303"/>
      <c r="F57" s="303"/>
      <c r="G57" s="213"/>
      <c r="H57" s="303"/>
      <c r="I57" s="303"/>
      <c r="J57" s="171" t="s">
        <v>193</v>
      </c>
    </row>
    <row r="58" spans="1:255" s="167" customFormat="1" ht="18" customHeight="1">
      <c r="A58" s="12"/>
      <c r="B58" s="164"/>
      <c r="C58" s="165" t="s">
        <v>89</v>
      </c>
      <c r="D58" s="166">
        <v>1015379</v>
      </c>
      <c r="E58" s="301">
        <v>0.10238806909290604</v>
      </c>
      <c r="F58" s="301">
        <v>1.0258002186914528E-2</v>
      </c>
      <c r="G58" s="211">
        <v>958.0831777592407</v>
      </c>
      <c r="H58" s="301">
        <v>0.92164084519366274</v>
      </c>
      <c r="I58" s="301">
        <v>2.1018989462683546E-2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170" customFormat="1" ht="18" customHeight="1">
      <c r="B59" s="164">
        <v>3</v>
      </c>
      <c r="C59" s="171" t="s">
        <v>90</v>
      </c>
      <c r="D59" s="173">
        <v>327539</v>
      </c>
      <c r="E59" s="303">
        <v>3.3028145906721873E-2</v>
      </c>
      <c r="F59" s="303">
        <v>1.1494146385149673E-2</v>
      </c>
      <c r="G59" s="213">
        <v>899.90085067732366</v>
      </c>
      <c r="H59" s="303">
        <v>0.86567158244914211</v>
      </c>
      <c r="I59" s="303">
        <v>2.097811704958441E-2</v>
      </c>
    </row>
    <row r="60" spans="1:255" s="171" customFormat="1" ht="18" customHeight="1">
      <c r="B60" s="164">
        <v>12</v>
      </c>
      <c r="C60" s="171" t="s">
        <v>91</v>
      </c>
      <c r="D60" s="173">
        <v>134655</v>
      </c>
      <c r="E60" s="303">
        <v>1.3578245604552844E-2</v>
      </c>
      <c r="F60" s="303">
        <v>1.0703375391243553E-2</v>
      </c>
      <c r="G60" s="213">
        <v>928.18438401841752</v>
      </c>
      <c r="H60" s="303">
        <v>0.89287930321772391</v>
      </c>
      <c r="I60" s="303">
        <v>2.3054718783440897E-2</v>
      </c>
    </row>
    <row r="61" spans="1:255" s="171" customFormat="1" ht="18" customHeight="1">
      <c r="B61" s="164">
        <v>46</v>
      </c>
      <c r="C61" s="171" t="s">
        <v>92</v>
      </c>
      <c r="D61" s="173">
        <v>553185</v>
      </c>
      <c r="E61" s="303">
        <v>5.5781677581631314E-2</v>
      </c>
      <c r="F61" s="303">
        <v>9.4193126930803839E-3</v>
      </c>
      <c r="G61" s="213">
        <v>999.81063476052339</v>
      </c>
      <c r="H61" s="303">
        <v>0.96178112698880813</v>
      </c>
      <c r="I61" s="303">
        <v>2.0663923638592818E-2</v>
      </c>
    </row>
    <row r="62" spans="1:255" s="171" customFormat="1" ht="18" hidden="1" customHeight="1">
      <c r="B62" s="164"/>
      <c r="D62" s="173"/>
      <c r="E62" s="303"/>
      <c r="F62" s="303"/>
      <c r="G62" s="213"/>
      <c r="H62" s="303"/>
      <c r="I62" s="303"/>
    </row>
    <row r="63" spans="1:255" s="167" customFormat="1" ht="18" customHeight="1">
      <c r="A63" s="12"/>
      <c r="B63" s="164"/>
      <c r="C63" s="165" t="s">
        <v>93</v>
      </c>
      <c r="D63" s="166">
        <v>232305</v>
      </c>
      <c r="E63" s="301">
        <v>2.342500720482454E-2</v>
      </c>
      <c r="F63" s="301">
        <v>9.6705493741306991E-3</v>
      </c>
      <c r="G63" s="211">
        <v>865.8897668151784</v>
      </c>
      <c r="H63" s="301">
        <v>0.83295416834113956</v>
      </c>
      <c r="I63" s="301">
        <v>2.1547776585630896E-2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170" customFormat="1" ht="18" customHeight="1">
      <c r="B64" s="164">
        <v>6</v>
      </c>
      <c r="C64" s="171" t="s">
        <v>94</v>
      </c>
      <c r="D64" s="173">
        <v>135993</v>
      </c>
      <c r="E64" s="303">
        <v>1.371316590174858E-2</v>
      </c>
      <c r="F64" s="303">
        <v>1.150647843743946E-2</v>
      </c>
      <c r="G64" s="213">
        <v>871.74906914326516</v>
      </c>
      <c r="H64" s="303">
        <v>0.83859060208224023</v>
      </c>
      <c r="I64" s="303">
        <v>2.1293805790640441E-2</v>
      </c>
    </row>
    <row r="65" spans="1:255" s="171" customFormat="1" ht="18" customHeight="1">
      <c r="B65" s="164">
        <v>10</v>
      </c>
      <c r="C65" s="168" t="s">
        <v>95</v>
      </c>
      <c r="D65" s="169">
        <v>96312</v>
      </c>
      <c r="E65" s="302">
        <v>9.7118413030759607E-3</v>
      </c>
      <c r="F65" s="302">
        <v>7.0895288286592084E-3</v>
      </c>
      <c r="G65" s="212">
        <v>857.61640418639399</v>
      </c>
      <c r="H65" s="302">
        <v>0.82499549721237597</v>
      </c>
      <c r="I65" s="302">
        <v>2.1867859842851001E-2</v>
      </c>
    </row>
    <row r="66" spans="1:255" s="171" customFormat="1" ht="18" hidden="1" customHeight="1">
      <c r="B66" s="164"/>
      <c r="C66" s="168"/>
      <c r="D66" s="169"/>
      <c r="E66" s="302"/>
      <c r="F66" s="302"/>
      <c r="G66" s="212"/>
      <c r="H66" s="302"/>
      <c r="I66" s="302"/>
    </row>
    <row r="67" spans="1:255" s="167" customFormat="1" ht="18" customHeight="1">
      <c r="A67" s="12"/>
      <c r="B67" s="164"/>
      <c r="C67" s="165" t="s">
        <v>96</v>
      </c>
      <c r="D67" s="166">
        <v>769074</v>
      </c>
      <c r="E67" s="301">
        <v>7.7551339794852583E-2</v>
      </c>
      <c r="F67" s="301">
        <v>3.6566649962415099E-3</v>
      </c>
      <c r="G67" s="211">
        <v>886.30483477532755</v>
      </c>
      <c r="H67" s="301">
        <v>0.85259271426935757</v>
      </c>
      <c r="I67" s="301">
        <v>2.3512268936078051E-2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170" customFormat="1" ht="18" customHeight="1">
      <c r="B68" s="164">
        <v>15</v>
      </c>
      <c r="C68" s="176" t="s">
        <v>186</v>
      </c>
      <c r="D68" s="177">
        <v>301623</v>
      </c>
      <c r="E68" s="304">
        <v>3.0414846637570402E-2</v>
      </c>
      <c r="F68" s="304">
        <v>5.0816733200487185E-3</v>
      </c>
      <c r="G68" s="214">
        <v>930.62086445662339</v>
      </c>
      <c r="H68" s="304">
        <v>0.89522310795461302</v>
      </c>
      <c r="I68" s="304">
        <v>2.2323216880706598E-2</v>
      </c>
    </row>
    <row r="69" spans="1:255" s="171" customFormat="1" ht="18" customHeight="1">
      <c r="B69" s="164">
        <v>27</v>
      </c>
      <c r="C69" s="176" t="s">
        <v>97</v>
      </c>
      <c r="D69" s="177">
        <v>114944</v>
      </c>
      <c r="E69" s="304">
        <v>1.1590641734578902E-2</v>
      </c>
      <c r="F69" s="304">
        <v>-4.4604578248556015E-3</v>
      </c>
      <c r="G69" s="214">
        <v>794.4203691362751</v>
      </c>
      <c r="H69" s="304">
        <v>0.76420323145868563</v>
      </c>
      <c r="I69" s="304">
        <v>2.7350787441130953E-2</v>
      </c>
    </row>
    <row r="70" spans="1:255" s="171" customFormat="1" ht="18" customHeight="1">
      <c r="B70" s="178">
        <v>32</v>
      </c>
      <c r="C70" s="176" t="s">
        <v>187</v>
      </c>
      <c r="D70" s="177">
        <v>106966</v>
      </c>
      <c r="E70" s="304">
        <v>1.0786161816023166E-2</v>
      </c>
      <c r="F70" s="304">
        <v>-9.3400332505189088E-4</v>
      </c>
      <c r="G70" s="214">
        <v>768.8634957837063</v>
      </c>
      <c r="H70" s="304">
        <v>0.73961845750173394</v>
      </c>
      <c r="I70" s="304">
        <v>2.5017015053589775E-2</v>
      </c>
    </row>
    <row r="71" spans="1:255" s="171" customFormat="1" ht="18" customHeight="1">
      <c r="B71" s="179">
        <v>36</v>
      </c>
      <c r="C71" s="180" t="s">
        <v>98</v>
      </c>
      <c r="D71" s="177">
        <v>245541</v>
      </c>
      <c r="E71" s="304">
        <v>2.4759689606680107E-2</v>
      </c>
      <c r="F71" s="304">
        <v>7.7652688909044532E-3</v>
      </c>
      <c r="G71" s="214">
        <v>926.04184189198611</v>
      </c>
      <c r="H71" s="304">
        <v>0.89081825634610923</v>
      </c>
      <c r="I71" s="304">
        <v>2.1969738331402811E-2</v>
      </c>
    </row>
    <row r="72" spans="1:255" s="171" customFormat="1" ht="18" hidden="1" customHeight="1">
      <c r="B72" s="179"/>
      <c r="C72" s="180"/>
      <c r="D72" s="177"/>
      <c r="E72" s="304"/>
      <c r="F72" s="304"/>
      <c r="G72" s="214"/>
      <c r="H72" s="304"/>
      <c r="I72" s="304"/>
    </row>
    <row r="73" spans="1:255" s="167" customFormat="1" ht="18" customHeight="1">
      <c r="A73" s="12"/>
      <c r="B73" s="178">
        <v>28</v>
      </c>
      <c r="C73" s="181" t="s">
        <v>99</v>
      </c>
      <c r="D73" s="182">
        <v>1196682</v>
      </c>
      <c r="E73" s="305">
        <v>0.12067017271209764</v>
      </c>
      <c r="F73" s="305">
        <v>1.7232952145044722E-2</v>
      </c>
      <c r="G73" s="215">
        <v>1217.6781090130871</v>
      </c>
      <c r="H73" s="305">
        <v>1.1713616391735235</v>
      </c>
      <c r="I73" s="305">
        <v>1.8356524634807192E-2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167" customFormat="1" ht="18" hidden="1" customHeight="1">
      <c r="A74" s="12"/>
      <c r="B74" s="178"/>
      <c r="C74" s="181"/>
      <c r="D74" s="182"/>
      <c r="E74" s="305"/>
      <c r="F74" s="305"/>
      <c r="G74" s="215"/>
      <c r="H74" s="305"/>
      <c r="I74" s="30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167" customFormat="1" ht="18" customHeight="1">
      <c r="A75" s="12"/>
      <c r="B75" s="178">
        <v>30</v>
      </c>
      <c r="C75" s="181" t="s">
        <v>100</v>
      </c>
      <c r="D75" s="182">
        <v>253399</v>
      </c>
      <c r="E75" s="305">
        <v>2.5552069050151022E-2</v>
      </c>
      <c r="F75" s="305">
        <v>1.0270190532766232E-2</v>
      </c>
      <c r="G75" s="215">
        <v>918.57432519465362</v>
      </c>
      <c r="H75" s="305">
        <v>0.88363477942031277</v>
      </c>
      <c r="I75" s="305">
        <v>2.2887515789938417E-2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167" customFormat="1" ht="18" hidden="1" customHeight="1">
      <c r="A76" s="12"/>
      <c r="B76" s="178"/>
      <c r="C76" s="181"/>
      <c r="D76" s="182"/>
      <c r="E76" s="305"/>
      <c r="F76" s="305"/>
      <c r="G76" s="215"/>
      <c r="H76" s="305"/>
      <c r="I76" s="30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167" customFormat="1" ht="18" customHeight="1">
      <c r="A77" s="12"/>
      <c r="B77" s="164">
        <v>31</v>
      </c>
      <c r="C77" s="181" t="s">
        <v>101</v>
      </c>
      <c r="D77" s="182">
        <v>140602</v>
      </c>
      <c r="E77" s="305">
        <v>1.4177924982298013E-2</v>
      </c>
      <c r="F77" s="305">
        <v>1.7999362854412171E-2</v>
      </c>
      <c r="G77" s="215">
        <v>1193.9886707870451</v>
      </c>
      <c r="H77" s="305">
        <v>1.1485732692536219</v>
      </c>
      <c r="I77" s="305">
        <v>2.0075593609181874E-2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167" customFormat="1" ht="18" hidden="1" customHeight="1">
      <c r="A78" s="12"/>
      <c r="B78" s="164"/>
      <c r="C78" s="181"/>
      <c r="D78" s="182"/>
      <c r="E78" s="305"/>
      <c r="F78" s="305"/>
      <c r="G78" s="215"/>
      <c r="H78" s="305"/>
      <c r="I78" s="30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167" customFormat="1" ht="18" customHeight="1">
      <c r="A79" s="12"/>
      <c r="B79" s="164"/>
      <c r="C79" s="165" t="s">
        <v>102</v>
      </c>
      <c r="D79" s="166">
        <v>567978</v>
      </c>
      <c r="E79" s="301">
        <v>5.7273363647712412E-2</v>
      </c>
      <c r="F79" s="301">
        <v>9.6776372628142315E-3</v>
      </c>
      <c r="G79" s="211">
        <v>1289.5812455235939</v>
      </c>
      <c r="H79" s="301">
        <v>1.2405298168891663</v>
      </c>
      <c r="I79" s="301">
        <v>2.0380517296488598E-2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170" customFormat="1" ht="18" customHeight="1">
      <c r="B80" s="164">
        <v>1</v>
      </c>
      <c r="C80" s="183" t="s">
        <v>188</v>
      </c>
      <c r="D80" s="169">
        <v>79838</v>
      </c>
      <c r="E80" s="302">
        <v>8.0506477485150201E-3</v>
      </c>
      <c r="F80" s="306">
        <v>1.5324354914603378E-2</v>
      </c>
      <c r="G80" s="212">
        <v>1310.8711543375343</v>
      </c>
      <c r="H80" s="306">
        <v>1.2610099276027966</v>
      </c>
      <c r="I80" s="306">
        <v>1.9721297736493559E-2</v>
      </c>
    </row>
    <row r="81" spans="1:255" s="171" customFormat="1" ht="18" customHeight="1">
      <c r="B81" s="164">
        <v>20</v>
      </c>
      <c r="C81" s="183" t="s">
        <v>189</v>
      </c>
      <c r="D81" s="169">
        <v>192483</v>
      </c>
      <c r="E81" s="302">
        <v>1.940946454792726E-2</v>
      </c>
      <c r="F81" s="306">
        <v>7.6694342941503457E-3</v>
      </c>
      <c r="G81" s="212">
        <v>1262.4312128863323</v>
      </c>
      <c r="H81" s="306">
        <v>1.2144124821861773</v>
      </c>
      <c r="I81" s="306">
        <v>2.0413748994175807E-2</v>
      </c>
    </row>
    <row r="82" spans="1:255" s="171" customFormat="1" ht="18" customHeight="1">
      <c r="B82" s="164">
        <v>48</v>
      </c>
      <c r="C82" s="183" t="s">
        <v>190</v>
      </c>
      <c r="D82" s="169">
        <v>295657</v>
      </c>
      <c r="E82" s="302">
        <v>2.9813251351270137E-2</v>
      </c>
      <c r="F82" s="306">
        <v>9.4713588702655116E-3</v>
      </c>
      <c r="G82" s="212">
        <v>1301.5078225781899</v>
      </c>
      <c r="H82" s="306">
        <v>1.2520027461838579</v>
      </c>
      <c r="I82" s="306">
        <v>2.0487118348186506E-2</v>
      </c>
    </row>
    <row r="83" spans="1:255" s="171" customFormat="1" ht="18" hidden="1" customHeight="1">
      <c r="B83" s="164"/>
      <c r="C83" s="183"/>
      <c r="D83" s="169"/>
      <c r="E83" s="302"/>
      <c r="F83" s="306"/>
      <c r="G83" s="212"/>
      <c r="H83" s="306"/>
      <c r="I83" s="306"/>
    </row>
    <row r="84" spans="1:255" s="167" customFormat="1" ht="18" customHeight="1">
      <c r="A84" s="12"/>
      <c r="B84" s="164">
        <v>26</v>
      </c>
      <c r="C84" s="165" t="s">
        <v>103</v>
      </c>
      <c r="D84" s="166">
        <v>71574</v>
      </c>
      <c r="E84" s="301">
        <v>7.2173283643404643E-3</v>
      </c>
      <c r="F84" s="301">
        <v>1.576714020124026E-2</v>
      </c>
      <c r="G84" s="211">
        <v>1022.8529668594739</v>
      </c>
      <c r="H84" s="301">
        <v>0.98394700457010364</v>
      </c>
      <c r="I84" s="301">
        <v>2.3955641515929216E-2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167" customFormat="1" ht="18" hidden="1" customHeight="1">
      <c r="A85" s="12"/>
      <c r="B85" s="164"/>
      <c r="C85" s="165"/>
      <c r="D85" s="166"/>
      <c r="E85" s="301"/>
      <c r="F85" s="301"/>
      <c r="G85" s="211"/>
      <c r="H85" s="301"/>
      <c r="I85" s="30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167" customFormat="1" ht="18" customHeight="1">
      <c r="A86" s="12"/>
      <c r="B86" s="164">
        <v>51</v>
      </c>
      <c r="C86" s="183" t="s">
        <v>104</v>
      </c>
      <c r="D86" s="169">
        <v>8918</v>
      </c>
      <c r="E86" s="302">
        <v>8.9926697338682017E-4</v>
      </c>
      <c r="F86" s="306">
        <v>1.5486221817353707E-2</v>
      </c>
      <c r="G86" s="212">
        <v>1045.4553913433508</v>
      </c>
      <c r="H86" s="306">
        <v>1.0056897071749717</v>
      </c>
      <c r="I86" s="306">
        <v>1.4880519750988253E-2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167" customFormat="1" ht="18" customHeight="1">
      <c r="A87" s="12"/>
      <c r="B87" s="164">
        <v>52</v>
      </c>
      <c r="C87" s="183" t="s">
        <v>105</v>
      </c>
      <c r="D87" s="169">
        <v>8255</v>
      </c>
      <c r="E87" s="302">
        <v>8.3241184854319352E-4</v>
      </c>
      <c r="F87" s="306">
        <v>1.875848451190909E-2</v>
      </c>
      <c r="G87" s="212">
        <v>1003.2174754694123</v>
      </c>
      <c r="H87" s="306">
        <v>0.96505838268358424</v>
      </c>
      <c r="I87" s="306">
        <v>2.6824675304769841E-2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167" customFormat="1" ht="18" hidden="1" customHeight="1">
      <c r="A88" s="12"/>
      <c r="B88" s="164"/>
      <c r="C88" s="183"/>
      <c r="D88" s="169"/>
      <c r="E88" s="302"/>
      <c r="F88" s="306"/>
      <c r="G88" s="212"/>
      <c r="H88" s="306"/>
      <c r="I88" s="30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164"/>
      <c r="C89" s="435" t="s">
        <v>45</v>
      </c>
      <c r="D89" s="436">
        <v>9916966</v>
      </c>
      <c r="E89" s="438">
        <v>1</v>
      </c>
      <c r="F89" s="438">
        <v>1.1004872148784761E-2</v>
      </c>
      <c r="G89" s="437">
        <v>1039.5407091120408</v>
      </c>
      <c r="H89" s="438">
        <v>1</v>
      </c>
      <c r="I89" s="438">
        <v>2.1192714344812957E-2</v>
      </c>
    </row>
    <row r="90" spans="1:255" ht="18" customHeight="1">
      <c r="B90" s="184"/>
      <c r="D90" s="143"/>
      <c r="E90" s="185"/>
      <c r="F90" s="185"/>
      <c r="G90" s="186"/>
      <c r="H90" s="185"/>
      <c r="I90" s="185"/>
    </row>
    <row r="91" spans="1:255" ht="18" customHeight="1">
      <c r="B91" s="184"/>
      <c r="D91" s="151"/>
      <c r="E91" s="185"/>
      <c r="G91" s="186"/>
      <c r="H91" s="185"/>
      <c r="I91" s="185"/>
    </row>
    <row r="92" spans="1:255" ht="18" customHeight="1">
      <c r="B92" s="184"/>
      <c r="D92" s="151"/>
      <c r="H92" s="185"/>
      <c r="I92" s="185"/>
    </row>
    <row r="93" spans="1:255" ht="18" customHeight="1">
      <c r="B93" s="184"/>
      <c r="D93" s="151"/>
      <c r="H93" s="185"/>
      <c r="I93" s="185"/>
    </row>
    <row r="94" spans="1:255" ht="18" customHeight="1">
      <c r="B94" s="184"/>
      <c r="D94" s="151"/>
      <c r="H94" s="185"/>
      <c r="I94" s="185"/>
    </row>
    <row r="95" spans="1:255" ht="18" customHeight="1">
      <c r="B95" s="184"/>
      <c r="D95" s="151"/>
      <c r="H95" s="185"/>
      <c r="I95" s="185"/>
    </row>
    <row r="96" spans="1:255" ht="18" customHeight="1">
      <c r="B96" s="187"/>
      <c r="C96" s="188"/>
      <c r="D96" s="189"/>
      <c r="E96" s="188"/>
      <c r="F96" s="188"/>
      <c r="G96" s="188"/>
      <c r="H96" s="188"/>
      <c r="I96" s="188"/>
    </row>
    <row r="97" spans="2:9" ht="18" customHeight="1">
      <c r="B97" s="187"/>
      <c r="C97" s="188"/>
      <c r="D97" s="189"/>
      <c r="E97" s="188"/>
      <c r="F97" s="188"/>
      <c r="G97" s="188"/>
      <c r="H97" s="188"/>
      <c r="I97" s="188"/>
    </row>
    <row r="98" spans="2:9" ht="18" customHeight="1">
      <c r="B98" s="155"/>
      <c r="D98" s="151"/>
    </row>
    <row r="99" spans="2:9" ht="18" customHeight="1">
      <c r="B99" s="155"/>
      <c r="D99" s="151"/>
    </row>
    <row r="100" spans="2:9" ht="18" customHeight="1">
      <c r="B100" s="155"/>
      <c r="D100" s="151"/>
    </row>
    <row r="101" spans="2:9" ht="18" customHeight="1">
      <c r="B101" s="155"/>
      <c r="D101" s="151"/>
    </row>
    <row r="102" spans="2:9" ht="18" customHeight="1">
      <c r="B102" s="155"/>
      <c r="D102" s="151"/>
    </row>
    <row r="103" spans="2:9" ht="18" customHeight="1">
      <c r="B103" s="155"/>
      <c r="D103" s="151"/>
    </row>
    <row r="104" spans="2:9" ht="18" customHeight="1">
      <c r="B104" s="155"/>
      <c r="D104" s="151"/>
    </row>
    <row r="105" spans="2:9" ht="18" customHeight="1">
      <c r="B105" s="155"/>
      <c r="D105" s="151"/>
    </row>
    <row r="106" spans="2:9" ht="18" customHeight="1">
      <c r="B106" s="155"/>
      <c r="D106" s="151"/>
    </row>
    <row r="107" spans="2:9" ht="18" customHeight="1">
      <c r="B107" s="155"/>
      <c r="D107" s="151"/>
    </row>
    <row r="108" spans="2:9" ht="18" customHeight="1">
      <c r="B108" s="155"/>
      <c r="D108" s="151"/>
    </row>
    <row r="109" spans="2:9" ht="18" customHeight="1">
      <c r="B109" s="155"/>
      <c r="D109" s="151"/>
    </row>
    <row r="110" spans="2:9" ht="18" customHeight="1">
      <c r="B110" s="155"/>
      <c r="D110" s="151"/>
    </row>
    <row r="111" spans="2:9" ht="18" customHeight="1">
      <c r="B111" s="155"/>
      <c r="D111" s="151"/>
    </row>
    <row r="112" spans="2:9" ht="18" customHeight="1">
      <c r="B112" s="155"/>
      <c r="D112" s="151"/>
    </row>
    <row r="113" spans="2:4">
      <c r="B113" s="155"/>
      <c r="D113" s="151"/>
    </row>
    <row r="114" spans="2:4">
      <c r="B114" s="155"/>
      <c r="D114" s="151"/>
    </row>
    <row r="115" spans="2:4">
      <c r="B115" s="155"/>
      <c r="D115" s="151"/>
    </row>
    <row r="116" spans="2:4">
      <c r="B116" s="155"/>
      <c r="D116" s="151"/>
    </row>
    <row r="117" spans="2:4">
      <c r="B117" s="155"/>
      <c r="D117" s="151"/>
    </row>
    <row r="118" spans="2:4">
      <c r="B118" s="155"/>
      <c r="D118" s="151"/>
    </row>
    <row r="119" spans="2:4">
      <c r="B119" s="155"/>
      <c r="D119" s="151"/>
    </row>
    <row r="120" spans="2:4">
      <c r="B120" s="155"/>
    </row>
  </sheetData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S71"/>
  <sheetViews>
    <sheetView showGridLines="0" showRowColHeaders="0" zoomScaleNormal="100" workbookViewId="0">
      <pane ySplit="5" topLeftCell="A6" activePane="bottomLeft" state="frozen"/>
      <selection activeCell="K20" sqref="K20"/>
      <selection pane="bottomLeft" activeCell="J19" sqref="J19"/>
    </sheetView>
  </sheetViews>
  <sheetFormatPr baseColWidth="10" defaultColWidth="10.28515625" defaultRowHeight="15.75"/>
  <cols>
    <col min="1" max="1" width="2.7109375" style="195" customWidth="1"/>
    <col min="2" max="2" width="7" style="208" customWidth="1"/>
    <col min="3" max="3" width="27.42578125" style="191" customWidth="1"/>
    <col min="4" max="4" width="20.7109375" style="192" customWidth="1"/>
    <col min="5" max="5" width="20.7109375" style="193" customWidth="1"/>
    <col min="6" max="7" width="20.7109375" style="194" customWidth="1"/>
    <col min="8" max="16384" width="10.28515625" style="195"/>
  </cols>
  <sheetData>
    <row r="1" spans="1:9">
      <c r="B1" s="190"/>
    </row>
    <row r="2" spans="1:9" s="191" customFormat="1" ht="22.7" customHeight="1">
      <c r="B2" s="196"/>
      <c r="C2" s="393" t="s">
        <v>161</v>
      </c>
      <c r="D2" s="394"/>
      <c r="E2" s="394"/>
      <c r="F2" s="394"/>
      <c r="G2" s="394"/>
    </row>
    <row r="3" spans="1:9" s="191" customFormat="1" ht="18.95" customHeight="1">
      <c r="A3" s="401"/>
      <c r="B3" s="402"/>
      <c r="C3" s="403" t="s">
        <v>151</v>
      </c>
      <c r="D3" s="404"/>
      <c r="E3" s="404"/>
      <c r="F3" s="404"/>
      <c r="G3" s="404"/>
    </row>
    <row r="4" spans="1:9" ht="19.7" customHeight="1">
      <c r="A4" s="401"/>
      <c r="B4" s="405" t="s">
        <v>167</v>
      </c>
      <c r="C4" s="406" t="s">
        <v>215</v>
      </c>
      <c r="D4" s="407" t="s">
        <v>162</v>
      </c>
      <c r="E4" s="408" t="s">
        <v>163</v>
      </c>
      <c r="F4" s="408"/>
      <c r="G4" s="408"/>
      <c r="I4" s="9" t="s">
        <v>178</v>
      </c>
    </row>
    <row r="5" spans="1:9" ht="19.7" customHeight="1">
      <c r="A5" s="401"/>
      <c r="B5" s="409"/>
      <c r="C5" s="410"/>
      <c r="D5" s="411"/>
      <c r="E5" s="408" t="s">
        <v>4</v>
      </c>
      <c r="F5" s="408" t="s">
        <v>3</v>
      </c>
      <c r="G5" s="408" t="s">
        <v>6</v>
      </c>
    </row>
    <row r="6" spans="1:9">
      <c r="B6" s="197">
        <v>4</v>
      </c>
      <c r="C6" s="199" t="s">
        <v>53</v>
      </c>
      <c r="D6" s="200">
        <v>36301</v>
      </c>
      <c r="E6" s="307">
        <v>0.39650326741038328</v>
      </c>
      <c r="F6" s="307">
        <v>0.25568345600245979</v>
      </c>
      <c r="G6" s="307">
        <v>0.32990711961757274</v>
      </c>
    </row>
    <row r="7" spans="1:9">
      <c r="B7" s="198">
        <v>11</v>
      </c>
      <c r="C7" s="199" t="s">
        <v>54</v>
      </c>
      <c r="D7" s="200">
        <v>66851</v>
      </c>
      <c r="E7" s="307">
        <v>0.36828639689974979</v>
      </c>
      <c r="F7" s="307">
        <v>0.23190602183669368</v>
      </c>
      <c r="G7" s="307">
        <v>0.2961323960008328</v>
      </c>
      <c r="H7" s="191"/>
    </row>
    <row r="8" spans="1:9">
      <c r="B8" s="198">
        <v>14</v>
      </c>
      <c r="C8" s="199" t="s">
        <v>55</v>
      </c>
      <c r="D8" s="200">
        <v>57570</v>
      </c>
      <c r="E8" s="307">
        <v>0.39038542990258362</v>
      </c>
      <c r="F8" s="307">
        <v>0.25767062074459479</v>
      </c>
      <c r="G8" s="307">
        <v>0.32938551321661519</v>
      </c>
      <c r="H8" s="191"/>
    </row>
    <row r="9" spans="1:9">
      <c r="B9" s="198">
        <v>18</v>
      </c>
      <c r="C9" s="199" t="s">
        <v>56</v>
      </c>
      <c r="D9" s="200">
        <v>62463</v>
      </c>
      <c r="E9" s="307">
        <v>0.38950438440288382</v>
      </c>
      <c r="F9" s="307">
        <v>0.25206838860495495</v>
      </c>
      <c r="G9" s="307">
        <v>0.32676110861172436</v>
      </c>
      <c r="H9" s="191"/>
    </row>
    <row r="10" spans="1:9">
      <c r="B10" s="198">
        <v>21</v>
      </c>
      <c r="C10" s="199" t="s">
        <v>57</v>
      </c>
      <c r="D10" s="200">
        <v>30440</v>
      </c>
      <c r="E10" s="307">
        <v>0.38580815770494431</v>
      </c>
      <c r="F10" s="307">
        <v>0.22323817129167497</v>
      </c>
      <c r="G10" s="307">
        <v>0.30438173709577426</v>
      </c>
      <c r="H10" s="191"/>
    </row>
    <row r="11" spans="1:9">
      <c r="B11" s="198">
        <v>23</v>
      </c>
      <c r="C11" s="199" t="s">
        <v>58</v>
      </c>
      <c r="D11" s="200">
        <v>54704</v>
      </c>
      <c r="E11" s="307">
        <v>0.45977862759883659</v>
      </c>
      <c r="F11" s="307">
        <v>0.29262981097699842</v>
      </c>
      <c r="G11" s="307">
        <v>0.37852200387489621</v>
      </c>
      <c r="H11" s="191"/>
    </row>
    <row r="12" spans="1:9">
      <c r="B12" s="198">
        <v>29</v>
      </c>
      <c r="C12" s="199" t="s">
        <v>59</v>
      </c>
      <c r="D12" s="200">
        <v>78243</v>
      </c>
      <c r="E12" s="307">
        <v>0.35146513977770294</v>
      </c>
      <c r="F12" s="307">
        <v>0.21058024562085834</v>
      </c>
      <c r="G12" s="307">
        <v>0.28326846840323661</v>
      </c>
      <c r="H12" s="191"/>
    </row>
    <row r="13" spans="1:9">
      <c r="B13" s="198">
        <v>41</v>
      </c>
      <c r="C13" s="199" t="s">
        <v>60</v>
      </c>
      <c r="D13" s="200">
        <v>110583</v>
      </c>
      <c r="E13" s="307">
        <v>0.34512184871872204</v>
      </c>
      <c r="F13" s="307">
        <v>0.2207587618150518</v>
      </c>
      <c r="G13" s="307">
        <v>0.28575821551962499</v>
      </c>
      <c r="H13" s="191"/>
    </row>
    <row r="14" spans="1:9" s="205" customFormat="1">
      <c r="B14" s="201"/>
      <c r="C14" s="202" t="s">
        <v>52</v>
      </c>
      <c r="D14" s="203">
        <v>497155</v>
      </c>
      <c r="E14" s="308">
        <v>0.37612028961282745</v>
      </c>
      <c r="F14" s="308">
        <v>0.23703338972853169</v>
      </c>
      <c r="G14" s="308">
        <v>0.30889917679492446</v>
      </c>
      <c r="H14" s="204"/>
    </row>
    <row r="15" spans="1:9">
      <c r="B15" s="198">
        <v>22</v>
      </c>
      <c r="C15" s="199" t="s">
        <v>62</v>
      </c>
      <c r="D15" s="200">
        <v>13195</v>
      </c>
      <c r="E15" s="307">
        <v>0.32626991283438533</v>
      </c>
      <c r="F15" s="307">
        <v>0.1661938621375677</v>
      </c>
      <c r="G15" s="307">
        <v>0.24544727394482785</v>
      </c>
      <c r="H15" s="191"/>
    </row>
    <row r="16" spans="1:9">
      <c r="B16" s="198">
        <v>44</v>
      </c>
      <c r="C16" s="199" t="s">
        <v>63</v>
      </c>
      <c r="D16" s="200">
        <v>8856</v>
      </c>
      <c r="E16" s="307">
        <v>0.30868222374742621</v>
      </c>
      <c r="F16" s="307">
        <v>0.18730708831970541</v>
      </c>
      <c r="G16" s="307">
        <v>0.24633528969986926</v>
      </c>
      <c r="H16" s="191"/>
    </row>
    <row r="17" spans="2:8">
      <c r="B17" s="198">
        <v>50</v>
      </c>
      <c r="C17" s="199" t="s">
        <v>64</v>
      </c>
      <c r="D17" s="200">
        <v>40663</v>
      </c>
      <c r="E17" s="307">
        <v>0.25660896582334664</v>
      </c>
      <c r="F17" s="307">
        <v>0.11261399340945666</v>
      </c>
      <c r="G17" s="307">
        <v>0.18735083532219571</v>
      </c>
      <c r="H17" s="191"/>
    </row>
    <row r="18" spans="2:8" s="205" customFormat="1">
      <c r="B18" s="198"/>
      <c r="C18" s="202" t="s">
        <v>61</v>
      </c>
      <c r="D18" s="203">
        <v>62714</v>
      </c>
      <c r="E18" s="308">
        <v>0.27424561403508774</v>
      </c>
      <c r="F18" s="308">
        <v>0.1315049132678231</v>
      </c>
      <c r="G18" s="308">
        <v>0.2044452847903192</v>
      </c>
      <c r="H18" s="204"/>
    </row>
    <row r="19" spans="2:8" s="205" customFormat="1">
      <c r="B19" s="198">
        <v>33</v>
      </c>
      <c r="C19" s="202" t="s">
        <v>65</v>
      </c>
      <c r="D19" s="203">
        <v>45526</v>
      </c>
      <c r="E19" s="308">
        <v>0.21316608285552141</v>
      </c>
      <c r="F19" s="308">
        <v>8.7101018733298063E-2</v>
      </c>
      <c r="G19" s="308">
        <v>0.15137388945044422</v>
      </c>
      <c r="H19" s="204"/>
    </row>
    <row r="20" spans="2:8" s="205" customFormat="1">
      <c r="B20" s="198">
        <v>7</v>
      </c>
      <c r="C20" s="202" t="s">
        <v>184</v>
      </c>
      <c r="D20" s="203">
        <v>35735</v>
      </c>
      <c r="E20" s="308">
        <v>0.2282344715925817</v>
      </c>
      <c r="F20" s="308">
        <v>0.11900352925798441</v>
      </c>
      <c r="G20" s="308">
        <v>0.17822231531908952</v>
      </c>
      <c r="H20" s="204"/>
    </row>
    <row r="21" spans="2:8">
      <c r="B21" s="198">
        <v>35</v>
      </c>
      <c r="C21" s="199" t="s">
        <v>67</v>
      </c>
      <c r="D21" s="200">
        <v>48622</v>
      </c>
      <c r="E21" s="307">
        <v>0.32745279753464118</v>
      </c>
      <c r="F21" s="307">
        <v>0.21142425105739518</v>
      </c>
      <c r="G21" s="307">
        <v>0.26889278465681909</v>
      </c>
      <c r="H21" s="191"/>
    </row>
    <row r="22" spans="2:8">
      <c r="B22" s="198">
        <v>38</v>
      </c>
      <c r="C22" s="199" t="s">
        <v>68</v>
      </c>
      <c r="D22" s="200">
        <v>50912</v>
      </c>
      <c r="E22" s="307">
        <v>0.36649372951662251</v>
      </c>
      <c r="F22" s="307">
        <v>0.25610301794859047</v>
      </c>
      <c r="G22" s="307">
        <v>0.31206786642475359</v>
      </c>
      <c r="H22" s="191"/>
    </row>
    <row r="23" spans="2:8" s="205" customFormat="1">
      <c r="B23" s="198"/>
      <c r="C23" s="202" t="s">
        <v>66</v>
      </c>
      <c r="D23" s="203">
        <v>99534</v>
      </c>
      <c r="E23" s="308">
        <v>0.3461944847605225</v>
      </c>
      <c r="F23" s="308">
        <v>0.23235729177585987</v>
      </c>
      <c r="G23" s="308">
        <v>0.28937078266229027</v>
      </c>
      <c r="H23" s="204"/>
    </row>
    <row r="24" spans="2:8" s="205" customFormat="1">
      <c r="B24" s="198">
        <v>39</v>
      </c>
      <c r="C24" s="202" t="s">
        <v>69</v>
      </c>
      <c r="D24" s="203">
        <v>24513</v>
      </c>
      <c r="E24" s="308">
        <v>0.22568549964258258</v>
      </c>
      <c r="F24" s="308">
        <v>0.11182016787397954</v>
      </c>
      <c r="G24" s="308">
        <v>0.17056081269134429</v>
      </c>
      <c r="H24" s="204"/>
    </row>
    <row r="25" spans="2:8">
      <c r="B25" s="198">
        <v>5</v>
      </c>
      <c r="C25" s="199" t="s">
        <v>71</v>
      </c>
      <c r="D25" s="200">
        <v>14576</v>
      </c>
      <c r="E25" s="307">
        <v>0.45753364217957204</v>
      </c>
      <c r="F25" s="307">
        <v>0.3018650259565468</v>
      </c>
      <c r="G25" s="307">
        <v>0.37435792069036367</v>
      </c>
      <c r="H25" s="191"/>
    </row>
    <row r="26" spans="2:8">
      <c r="B26" s="198">
        <v>9</v>
      </c>
      <c r="C26" s="199" t="s">
        <v>72</v>
      </c>
      <c r="D26" s="200">
        <v>17604</v>
      </c>
      <c r="E26" s="307">
        <v>0.26048473457613042</v>
      </c>
      <c r="F26" s="307">
        <v>0.12459181660785904</v>
      </c>
      <c r="G26" s="307">
        <v>0.19263344494780382</v>
      </c>
      <c r="H26" s="191"/>
    </row>
    <row r="27" spans="2:8">
      <c r="B27" s="198">
        <v>24</v>
      </c>
      <c r="C27" s="199" t="s">
        <v>73</v>
      </c>
      <c r="D27" s="200">
        <v>29772</v>
      </c>
      <c r="E27" s="307">
        <v>0.27484055052030881</v>
      </c>
      <c r="F27" s="307">
        <v>0.14637744034707159</v>
      </c>
      <c r="G27" s="307">
        <v>0.21168038906190009</v>
      </c>
      <c r="H27" s="191"/>
    </row>
    <row r="28" spans="2:8">
      <c r="B28" s="198">
        <v>34</v>
      </c>
      <c r="C28" s="199" t="s">
        <v>74</v>
      </c>
      <c r="D28" s="200">
        <v>10501</v>
      </c>
      <c r="E28" s="307">
        <v>0.32867098547310564</v>
      </c>
      <c r="F28" s="307">
        <v>0.1705217859064013</v>
      </c>
      <c r="G28" s="307">
        <v>0.24601724299503328</v>
      </c>
      <c r="H28" s="191"/>
    </row>
    <row r="29" spans="2:8">
      <c r="B29" s="198">
        <v>37</v>
      </c>
      <c r="C29" s="199" t="s">
        <v>75</v>
      </c>
      <c r="D29" s="200">
        <v>26766</v>
      </c>
      <c r="E29" s="307">
        <v>0.39195234744143964</v>
      </c>
      <c r="F29" s="307">
        <v>0.27048426150121063</v>
      </c>
      <c r="G29" s="307">
        <v>0.33008176201457656</v>
      </c>
      <c r="H29" s="191"/>
    </row>
    <row r="30" spans="2:8">
      <c r="B30" s="198">
        <v>40</v>
      </c>
      <c r="C30" s="199" t="s">
        <v>76</v>
      </c>
      <c r="D30" s="200">
        <v>9375</v>
      </c>
      <c r="E30" s="307">
        <v>0.36581114383602814</v>
      </c>
      <c r="F30" s="307">
        <v>0.18883849112935638</v>
      </c>
      <c r="G30" s="307">
        <v>0.27529805602866037</v>
      </c>
      <c r="H30" s="191"/>
    </row>
    <row r="31" spans="2:8">
      <c r="B31" s="198">
        <v>42</v>
      </c>
      <c r="C31" s="199" t="s">
        <v>77</v>
      </c>
      <c r="D31" s="200">
        <v>5547</v>
      </c>
      <c r="E31" s="307">
        <v>0.32507406409911122</v>
      </c>
      <c r="F31" s="307">
        <v>0.17152017098584024</v>
      </c>
      <c r="G31" s="307">
        <v>0.2479881974248927</v>
      </c>
      <c r="H31" s="191"/>
    </row>
    <row r="32" spans="2:8">
      <c r="B32" s="198">
        <v>47</v>
      </c>
      <c r="C32" s="199" t="s">
        <v>78</v>
      </c>
      <c r="D32" s="200">
        <v>23860</v>
      </c>
      <c r="E32" s="307">
        <v>0.28193546055722185</v>
      </c>
      <c r="F32" s="307">
        <v>0.13252644589627108</v>
      </c>
      <c r="G32" s="307">
        <v>0.20281699718640292</v>
      </c>
      <c r="H32" s="191"/>
    </row>
    <row r="33" spans="2:8">
      <c r="B33" s="198">
        <v>49</v>
      </c>
      <c r="C33" s="199" t="s">
        <v>79</v>
      </c>
      <c r="D33" s="200">
        <v>19244</v>
      </c>
      <c r="E33" s="307">
        <v>0.46068669527896994</v>
      </c>
      <c r="F33" s="307">
        <v>0.34249607598502835</v>
      </c>
      <c r="G33" s="307">
        <v>0.39969260805449974</v>
      </c>
      <c r="H33" s="191"/>
    </row>
    <row r="34" spans="2:8" s="205" customFormat="1">
      <c r="B34" s="198"/>
      <c r="C34" s="202" t="s">
        <v>70</v>
      </c>
      <c r="D34" s="203">
        <v>157245</v>
      </c>
      <c r="E34" s="308">
        <v>0.32520341357282651</v>
      </c>
      <c r="F34" s="308">
        <v>0.1874494017099444</v>
      </c>
      <c r="G34" s="308">
        <v>0.25487354790397326</v>
      </c>
      <c r="H34" s="204"/>
    </row>
    <row r="35" spans="2:8">
      <c r="B35" s="198">
        <v>2</v>
      </c>
      <c r="C35" s="199" t="s">
        <v>81</v>
      </c>
      <c r="D35" s="200">
        <v>27679</v>
      </c>
      <c r="E35" s="307">
        <v>0.45316634327041805</v>
      </c>
      <c r="F35" s="307">
        <v>0.31192777212614448</v>
      </c>
      <c r="G35" s="307">
        <v>0.37743747784111054</v>
      </c>
      <c r="H35" s="191"/>
    </row>
    <row r="36" spans="2:8">
      <c r="B36" s="198">
        <v>13</v>
      </c>
      <c r="C36" s="199" t="s">
        <v>82</v>
      </c>
      <c r="D36" s="200">
        <v>37008</v>
      </c>
      <c r="E36" s="307">
        <v>0.46906906906906909</v>
      </c>
      <c r="F36" s="307">
        <v>0.28789193880872299</v>
      </c>
      <c r="G36" s="307">
        <v>0.36913133247553787</v>
      </c>
      <c r="H36" s="191"/>
    </row>
    <row r="37" spans="2:8">
      <c r="B37" s="198">
        <v>16</v>
      </c>
      <c r="C37" s="199" t="s">
        <v>83</v>
      </c>
      <c r="D37" s="200">
        <v>18717</v>
      </c>
      <c r="E37" s="307">
        <v>0.49521082255356969</v>
      </c>
      <c r="F37" s="307">
        <v>0.35693154737447613</v>
      </c>
      <c r="G37" s="307">
        <v>0.4197389666307858</v>
      </c>
      <c r="H37" s="191"/>
    </row>
    <row r="38" spans="2:8">
      <c r="B38" s="198">
        <v>19</v>
      </c>
      <c r="C38" s="199" t="s">
        <v>84</v>
      </c>
      <c r="D38" s="200">
        <v>9023</v>
      </c>
      <c r="E38" s="307">
        <v>0.3014727833615285</v>
      </c>
      <c r="F38" s="307">
        <v>0.12951149174167614</v>
      </c>
      <c r="G38" s="307">
        <v>0.20991531732737762</v>
      </c>
      <c r="H38" s="191"/>
    </row>
    <row r="39" spans="2:8">
      <c r="B39" s="198">
        <v>45</v>
      </c>
      <c r="C39" s="199" t="s">
        <v>85</v>
      </c>
      <c r="D39" s="200">
        <v>39646</v>
      </c>
      <c r="E39" s="307">
        <v>0.44265001031643314</v>
      </c>
      <c r="F39" s="307">
        <v>0.24464873765093303</v>
      </c>
      <c r="G39" s="307">
        <v>0.33342584416130522</v>
      </c>
      <c r="H39" s="191"/>
    </row>
    <row r="40" spans="2:8" s="207" customFormat="1">
      <c r="B40" s="198"/>
      <c r="C40" s="202" t="s">
        <v>80</v>
      </c>
      <c r="D40" s="203">
        <v>132073</v>
      </c>
      <c r="E40" s="308">
        <v>0.44133253009256579</v>
      </c>
      <c r="F40" s="308">
        <v>0.26940097764151216</v>
      </c>
      <c r="G40" s="308">
        <v>0.34749468521753774</v>
      </c>
      <c r="H40" s="206"/>
    </row>
    <row r="41" spans="2:8">
      <c r="B41" s="198">
        <v>8</v>
      </c>
      <c r="C41" s="199" t="s">
        <v>87</v>
      </c>
      <c r="D41" s="200">
        <v>182907</v>
      </c>
      <c r="E41" s="307">
        <v>0.18691530379069268</v>
      </c>
      <c r="F41" s="307">
        <v>7.8443860994238376E-2</v>
      </c>
      <c r="G41" s="307">
        <v>0.13921346262158829</v>
      </c>
      <c r="H41" s="191"/>
    </row>
    <row r="42" spans="2:8">
      <c r="B42" s="198">
        <v>17</v>
      </c>
      <c r="C42" s="199" t="s">
        <v>185</v>
      </c>
      <c r="D42" s="200">
        <v>26550</v>
      </c>
      <c r="E42" s="307">
        <v>0.21112425507220497</v>
      </c>
      <c r="F42" s="307">
        <v>0.10578695682306466</v>
      </c>
      <c r="G42" s="307">
        <v>0.16414117996179312</v>
      </c>
      <c r="H42" s="191"/>
    </row>
    <row r="43" spans="2:8">
      <c r="B43" s="198">
        <v>25</v>
      </c>
      <c r="C43" s="199" t="s">
        <v>191</v>
      </c>
      <c r="D43" s="200">
        <v>21160</v>
      </c>
      <c r="E43" s="307">
        <v>0.27492312821842702</v>
      </c>
      <c r="F43" s="307">
        <v>0.13584467522415017</v>
      </c>
      <c r="G43" s="307">
        <v>0.21055773919100454</v>
      </c>
      <c r="H43" s="191"/>
    </row>
    <row r="44" spans="2:8">
      <c r="B44" s="198">
        <v>43</v>
      </c>
      <c r="C44" s="199" t="s">
        <v>88</v>
      </c>
      <c r="D44" s="200">
        <v>32114</v>
      </c>
      <c r="E44" s="307">
        <v>0.24719542109566639</v>
      </c>
      <c r="F44" s="307">
        <v>0.11400553120056037</v>
      </c>
      <c r="G44" s="307">
        <v>0.18400380452532245</v>
      </c>
      <c r="H44" s="191"/>
    </row>
    <row r="45" spans="2:8" s="207" customFormat="1">
      <c r="B45" s="198"/>
      <c r="C45" s="202" t="s">
        <v>86</v>
      </c>
      <c r="D45" s="203">
        <v>262731</v>
      </c>
      <c r="E45" s="308">
        <v>0.19973172270875647</v>
      </c>
      <c r="F45" s="308">
        <v>8.8180112570356475E-2</v>
      </c>
      <c r="G45" s="308">
        <v>0.15007754329143425</v>
      </c>
      <c r="H45" s="206"/>
    </row>
    <row r="46" spans="2:8">
      <c r="B46" s="198">
        <v>3</v>
      </c>
      <c r="C46" s="199" t="s">
        <v>90</v>
      </c>
      <c r="D46" s="200">
        <v>91822</v>
      </c>
      <c r="E46" s="307">
        <v>0.33616983997196587</v>
      </c>
      <c r="F46" s="307">
        <v>0.2191842165869137</v>
      </c>
      <c r="G46" s="307">
        <v>0.28033913518695486</v>
      </c>
      <c r="H46" s="191"/>
    </row>
    <row r="47" spans="2:8">
      <c r="B47" s="198">
        <v>12</v>
      </c>
      <c r="C47" s="199" t="s">
        <v>91</v>
      </c>
      <c r="D47" s="200">
        <v>31492</v>
      </c>
      <c r="E47" s="307">
        <v>0.30543129198277919</v>
      </c>
      <c r="F47" s="307">
        <v>0.15331912542426396</v>
      </c>
      <c r="G47" s="307">
        <v>0.23387174631465596</v>
      </c>
      <c r="H47" s="191"/>
    </row>
    <row r="48" spans="2:8">
      <c r="B48" s="198">
        <v>46</v>
      </c>
      <c r="C48" s="199" t="s">
        <v>92</v>
      </c>
      <c r="D48" s="200">
        <v>133680</v>
      </c>
      <c r="E48" s="307">
        <v>0.31308014265619788</v>
      </c>
      <c r="F48" s="307">
        <v>0.16250781214273738</v>
      </c>
      <c r="G48" s="307">
        <v>0.2416551424930177</v>
      </c>
      <c r="H48" s="191"/>
    </row>
    <row r="49" spans="2:8" s="207" customFormat="1">
      <c r="B49" s="198"/>
      <c r="C49" s="202" t="s">
        <v>89</v>
      </c>
      <c r="D49" s="203">
        <v>256994</v>
      </c>
      <c r="E49" s="308">
        <v>0.3194705399232699</v>
      </c>
      <c r="F49" s="308">
        <v>0.17967818152022619</v>
      </c>
      <c r="G49" s="308">
        <v>0.25310155124342731</v>
      </c>
      <c r="H49" s="206"/>
    </row>
    <row r="50" spans="2:8">
      <c r="B50" s="198">
        <v>6</v>
      </c>
      <c r="C50" s="199" t="s">
        <v>94</v>
      </c>
      <c r="D50" s="200">
        <v>59559</v>
      </c>
      <c r="E50" s="307">
        <v>0.5055842666624778</v>
      </c>
      <c r="F50" s="307">
        <v>0.37843554719902672</v>
      </c>
      <c r="G50" s="307">
        <v>0.43795636540116034</v>
      </c>
      <c r="H50" s="191"/>
    </row>
    <row r="51" spans="2:8">
      <c r="B51" s="198">
        <v>10</v>
      </c>
      <c r="C51" s="199" t="s">
        <v>95</v>
      </c>
      <c r="D51" s="200">
        <v>38561</v>
      </c>
      <c r="E51" s="307">
        <v>0.46693766937669379</v>
      </c>
      <c r="F51" s="307">
        <v>0.3343262587398122</v>
      </c>
      <c r="G51" s="307">
        <v>0.40037586178254009</v>
      </c>
      <c r="H51" s="191"/>
    </row>
    <row r="52" spans="2:8" s="207" customFormat="1">
      <c r="B52" s="198"/>
      <c r="C52" s="202" t="s">
        <v>93</v>
      </c>
      <c r="D52" s="203">
        <v>98120</v>
      </c>
      <c r="E52" s="308">
        <v>0.48897707626017861</v>
      </c>
      <c r="F52" s="308">
        <v>0.36076536785057262</v>
      </c>
      <c r="G52" s="308">
        <v>0.42237575601041732</v>
      </c>
      <c r="H52" s="206"/>
    </row>
    <row r="53" spans="2:8">
      <c r="B53" s="198">
        <v>15</v>
      </c>
      <c r="C53" s="199" t="s">
        <v>186</v>
      </c>
      <c r="D53" s="200">
        <v>82657</v>
      </c>
      <c r="E53" s="307">
        <v>0.35198434879821128</v>
      </c>
      <c r="F53" s="307">
        <v>0.18479482255885071</v>
      </c>
      <c r="G53" s="307">
        <v>0.27404077275274102</v>
      </c>
      <c r="H53" s="191"/>
    </row>
    <row r="54" spans="2:8">
      <c r="B54" s="198">
        <v>27</v>
      </c>
      <c r="C54" s="199" t="s">
        <v>97</v>
      </c>
      <c r="D54" s="200">
        <v>36036</v>
      </c>
      <c r="E54" s="307">
        <v>0.35066135907723167</v>
      </c>
      <c r="F54" s="307">
        <v>0.26715034418022526</v>
      </c>
      <c r="G54" s="307">
        <v>0.31350918708240533</v>
      </c>
      <c r="H54" s="191"/>
    </row>
    <row r="55" spans="2:8">
      <c r="B55" s="198">
        <v>32</v>
      </c>
      <c r="C55" s="199" t="s">
        <v>187</v>
      </c>
      <c r="D55" s="200">
        <v>37841</v>
      </c>
      <c r="E55" s="307">
        <v>0.41457917114901899</v>
      </c>
      <c r="F55" s="307">
        <v>0.28018924446831805</v>
      </c>
      <c r="G55" s="307">
        <v>0.3537666174298375</v>
      </c>
      <c r="H55" s="191"/>
    </row>
    <row r="56" spans="2:8">
      <c r="B56" s="198">
        <v>36</v>
      </c>
      <c r="C56" s="199" t="s">
        <v>98</v>
      </c>
      <c r="D56" s="200">
        <v>63169</v>
      </c>
      <c r="E56" s="307">
        <v>0.33770526846175575</v>
      </c>
      <c r="F56" s="307">
        <v>0.16528449464881192</v>
      </c>
      <c r="G56" s="307">
        <v>0.25726457088632854</v>
      </c>
      <c r="H56" s="191"/>
    </row>
    <row r="57" spans="2:8" s="207" customFormat="1">
      <c r="B57" s="198"/>
      <c r="C57" s="202" t="s">
        <v>96</v>
      </c>
      <c r="D57" s="203">
        <v>219703</v>
      </c>
      <c r="E57" s="308">
        <v>0.35611340644065181</v>
      </c>
      <c r="F57" s="308">
        <v>0.20338423977242934</v>
      </c>
      <c r="G57" s="308">
        <v>0.28567211997805153</v>
      </c>
      <c r="H57" s="206"/>
    </row>
    <row r="58" spans="2:8" s="207" customFormat="1">
      <c r="B58" s="198">
        <v>28</v>
      </c>
      <c r="C58" s="202" t="s">
        <v>99</v>
      </c>
      <c r="D58" s="203">
        <v>177857</v>
      </c>
      <c r="E58" s="308">
        <v>0.20567491463966894</v>
      </c>
      <c r="F58" s="308">
        <v>8.3430022274267129E-2</v>
      </c>
      <c r="G58" s="308">
        <v>0.14862511510994567</v>
      </c>
      <c r="H58" s="206"/>
    </row>
    <row r="59" spans="2:8" s="207" customFormat="1">
      <c r="B59" s="198">
        <v>30</v>
      </c>
      <c r="C59" s="202" t="s">
        <v>100</v>
      </c>
      <c r="D59" s="203">
        <v>72107</v>
      </c>
      <c r="E59" s="308">
        <v>0.35917432254182768</v>
      </c>
      <c r="F59" s="308">
        <v>0.20639948287007109</v>
      </c>
      <c r="G59" s="308">
        <v>0.28455913401394639</v>
      </c>
      <c r="H59" s="206"/>
    </row>
    <row r="60" spans="2:8" s="207" customFormat="1">
      <c r="B60" s="198">
        <v>31</v>
      </c>
      <c r="C60" s="202" t="s">
        <v>101</v>
      </c>
      <c r="D60" s="203">
        <v>22640</v>
      </c>
      <c r="E60" s="308">
        <v>0.2324028785067746</v>
      </c>
      <c r="F60" s="308">
        <v>8.7899904973075704E-2</v>
      </c>
      <c r="G60" s="308">
        <v>0.1610218915804896</v>
      </c>
      <c r="H60" s="206"/>
    </row>
    <row r="61" spans="2:8">
      <c r="B61" s="198">
        <v>1</v>
      </c>
      <c r="C61" s="199" t="s">
        <v>188</v>
      </c>
      <c r="D61" s="200">
        <v>8256</v>
      </c>
      <c r="E61" s="307">
        <v>0.15410251946178527</v>
      </c>
      <c r="F61" s="307">
        <v>5.1979510988872345E-2</v>
      </c>
      <c r="G61" s="307">
        <v>0.10340940404318745</v>
      </c>
      <c r="H61" s="191"/>
    </row>
    <row r="62" spans="2:8">
      <c r="B62" s="198">
        <v>20</v>
      </c>
      <c r="C62" s="199" t="s">
        <v>189</v>
      </c>
      <c r="D62" s="200">
        <v>18832</v>
      </c>
      <c r="E62" s="307">
        <v>0.14251748935962036</v>
      </c>
      <c r="F62" s="307">
        <v>4.7254037528523009E-2</v>
      </c>
      <c r="G62" s="307">
        <v>9.7837211597907342E-2</v>
      </c>
      <c r="H62" s="191"/>
    </row>
    <row r="63" spans="2:8">
      <c r="B63" s="198">
        <v>48</v>
      </c>
      <c r="C63" s="199" t="s">
        <v>190</v>
      </c>
      <c r="D63" s="200">
        <v>33337</v>
      </c>
      <c r="E63" s="307">
        <v>0.16421051251458615</v>
      </c>
      <c r="F63" s="307">
        <v>5.7904887013150358E-2</v>
      </c>
      <c r="G63" s="307">
        <v>0.11275565942967695</v>
      </c>
      <c r="H63" s="191"/>
    </row>
    <row r="64" spans="2:8" s="207" customFormat="1">
      <c r="B64" s="198">
        <v>16</v>
      </c>
      <c r="C64" s="202" t="s">
        <v>164</v>
      </c>
      <c r="D64" s="203">
        <v>60425</v>
      </c>
      <c r="E64" s="308">
        <v>0.15531574414993524</v>
      </c>
      <c r="F64" s="308">
        <v>5.3522963266831002E-2</v>
      </c>
      <c r="G64" s="308">
        <v>0.10638616284433552</v>
      </c>
      <c r="H64" s="206"/>
    </row>
    <row r="65" spans="2:19" s="207" customFormat="1">
      <c r="B65" s="198">
        <v>26</v>
      </c>
      <c r="C65" s="202" t="s">
        <v>160</v>
      </c>
      <c r="D65" s="203">
        <v>15526</v>
      </c>
      <c r="E65" s="308">
        <v>0.2841914887786699</v>
      </c>
      <c r="F65" s="308">
        <v>0.14694564009007724</v>
      </c>
      <c r="G65" s="308">
        <v>0.21692234610333361</v>
      </c>
      <c r="H65" s="206"/>
    </row>
    <row r="66" spans="2:19">
      <c r="B66" s="198">
        <v>51</v>
      </c>
      <c r="C66" s="199" t="s">
        <v>104</v>
      </c>
      <c r="D66" s="200">
        <v>2149</v>
      </c>
      <c r="E66" s="307">
        <v>0.29698677650119226</v>
      </c>
      <c r="F66" s="307">
        <v>0.18095238095238095</v>
      </c>
      <c r="G66" s="307">
        <v>0.24097331240188383</v>
      </c>
      <c r="H66" s="191"/>
    </row>
    <row r="67" spans="2:19">
      <c r="B67" s="198">
        <v>52</v>
      </c>
      <c r="C67" s="199" t="s">
        <v>105</v>
      </c>
      <c r="D67" s="200">
        <v>2286</v>
      </c>
      <c r="E67" s="307">
        <v>0.32126168224299068</v>
      </c>
      <c r="F67" s="307">
        <v>0.22918238993710691</v>
      </c>
      <c r="G67" s="307">
        <v>0.27692307692307694</v>
      </c>
      <c r="H67" s="191"/>
    </row>
    <row r="68" spans="2:19" ht="18.600000000000001" customHeight="1">
      <c r="B68" s="517"/>
      <c r="C68" s="518" t="s">
        <v>45</v>
      </c>
      <c r="D68" s="519">
        <v>2245033</v>
      </c>
      <c r="E68" s="520">
        <v>0.28599999999999998</v>
      </c>
      <c r="F68" s="520">
        <v>0.161</v>
      </c>
      <c r="G68" s="520">
        <v>0.22600000000000001</v>
      </c>
    </row>
    <row r="69" spans="2:19">
      <c r="C69" s="209"/>
      <c r="D69" s="236"/>
      <c r="E69" s="242"/>
      <c r="F69" s="237"/>
      <c r="G69" s="232"/>
      <c r="H69" s="237"/>
      <c r="I69" s="232"/>
    </row>
    <row r="70" spans="2:19" ht="18">
      <c r="F70" s="278"/>
      <c r="G70" s="278"/>
      <c r="H70" s="191"/>
      <c r="I70" s="191"/>
      <c r="K70" s="398"/>
      <c r="L70" s="398"/>
      <c r="M70" s="399"/>
      <c r="N70" s="398"/>
      <c r="O70" s="400"/>
      <c r="P70" s="398"/>
      <c r="Q70" s="398"/>
      <c r="R70" s="398"/>
      <c r="S70" s="398"/>
    </row>
    <row r="71" spans="2:19">
      <c r="F71" s="278"/>
      <c r="G71" s="278"/>
      <c r="H71" s="191"/>
      <c r="I71" s="19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U96"/>
  <sheetViews>
    <sheetView showGridLines="0" showRowColHeaders="0" showOutlineSymbols="0" zoomScaleNormal="100" workbookViewId="0">
      <pane ySplit="8" topLeftCell="A65" activePane="bottomLeft" state="frozen"/>
      <selection activeCell="J28" sqref="J28"/>
      <selection pane="bottomLeft" activeCell="M83" sqref="M83"/>
    </sheetView>
  </sheetViews>
  <sheetFormatPr baseColWidth="10" defaultColWidth="11.42578125" defaultRowHeight="15.75"/>
  <cols>
    <col min="1" max="1" width="2.7109375" style="162" customWidth="1"/>
    <col min="2" max="2" width="8" style="127" customWidth="1"/>
    <col min="3" max="3" width="24.7109375" style="131" customWidth="1"/>
    <col min="4" max="9" width="13.7109375" style="131" customWidth="1"/>
    <col min="10" max="16384" width="11.42578125" style="162"/>
  </cols>
  <sheetData>
    <row r="1" spans="1:23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3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35" s="161" customFormat="1" ht="18.75">
      <c r="A3" s="311"/>
      <c r="B3" s="8"/>
      <c r="C3" s="122" t="s">
        <v>201</v>
      </c>
      <c r="D3" s="156"/>
      <c r="E3" s="157"/>
      <c r="F3" s="156"/>
      <c r="G3" s="156"/>
      <c r="H3" s="156"/>
      <c r="I3" s="156"/>
    </row>
    <row r="4" spans="1:235" s="2" customFormat="1" ht="15.75" customHeight="1">
      <c r="A4" s="310"/>
      <c r="B4" s="8"/>
      <c r="C4" s="158"/>
      <c r="D4" s="156"/>
      <c r="E4" s="157"/>
      <c r="F4" s="156"/>
      <c r="G4" s="156"/>
      <c r="H4" s="156"/>
      <c r="I4" s="156"/>
    </row>
    <row r="5" spans="1:235" s="161" customFormat="1" ht="18.75">
      <c r="A5" s="412"/>
      <c r="B5" s="413"/>
      <c r="C5" s="414" t="s">
        <v>214</v>
      </c>
      <c r="D5" s="415"/>
      <c r="E5" s="416"/>
      <c r="F5" s="415"/>
      <c r="G5" s="415"/>
      <c r="H5" s="415"/>
      <c r="I5" s="415"/>
      <c r="M5" s="9" t="s">
        <v>178</v>
      </c>
    </row>
    <row r="6" spans="1:235" ht="2.4500000000000002" customHeight="1">
      <c r="A6" s="417"/>
      <c r="B6" s="418"/>
      <c r="C6" s="419"/>
      <c r="D6" s="420"/>
      <c r="E6" s="421"/>
      <c r="F6" s="420"/>
      <c r="G6" s="420"/>
      <c r="H6" s="420"/>
      <c r="I6" s="420"/>
    </row>
    <row r="7" spans="1:235" ht="52.5" customHeight="1">
      <c r="A7" s="417"/>
      <c r="B7" s="422" t="s">
        <v>167</v>
      </c>
      <c r="C7" s="423" t="s">
        <v>47</v>
      </c>
      <c r="D7" s="422" t="s">
        <v>195</v>
      </c>
      <c r="E7" s="424" t="s">
        <v>196</v>
      </c>
      <c r="F7" s="422" t="s">
        <v>197</v>
      </c>
      <c r="G7" s="422" t="s">
        <v>198</v>
      </c>
      <c r="H7" s="422" t="s">
        <v>199</v>
      </c>
      <c r="I7" s="422" t="s">
        <v>200</v>
      </c>
    </row>
    <row r="8" spans="1:235" ht="29.25" hidden="1" customHeight="1">
      <c r="B8" s="163"/>
      <c r="C8" s="134"/>
      <c r="D8" s="134"/>
      <c r="E8" s="135"/>
      <c r="F8" s="134"/>
      <c r="G8" s="134"/>
      <c r="H8" s="134"/>
      <c r="I8" s="134"/>
    </row>
    <row r="9" spans="1:235" s="167" customFormat="1" ht="18" customHeight="1">
      <c r="A9" s="12"/>
      <c r="B9" s="164"/>
      <c r="C9" s="165" t="s">
        <v>52</v>
      </c>
      <c r="D9" s="166">
        <v>16654</v>
      </c>
      <c r="E9" s="166">
        <v>67.603384698205488</v>
      </c>
      <c r="F9" s="166">
        <v>256.375</v>
      </c>
      <c r="G9" s="166">
        <v>913.625</v>
      </c>
      <c r="H9" s="166">
        <v>541.25</v>
      </c>
      <c r="I9" s="166">
        <v>370.5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</row>
    <row r="10" spans="1:235" s="170" customFormat="1" ht="18" customHeight="1">
      <c r="B10" s="164">
        <v>4</v>
      </c>
      <c r="C10" s="168" t="s">
        <v>53</v>
      </c>
      <c r="D10" s="169">
        <v>988</v>
      </c>
      <c r="E10" s="169">
        <v>69.347095141700393</v>
      </c>
      <c r="F10" s="169">
        <v>99</v>
      </c>
      <c r="G10" s="169">
        <v>416</v>
      </c>
      <c r="H10" s="169">
        <v>282</v>
      </c>
      <c r="I10" s="169">
        <v>191</v>
      </c>
    </row>
    <row r="11" spans="1:235" s="171" customFormat="1" ht="18" customHeight="1">
      <c r="B11" s="164">
        <v>11</v>
      </c>
      <c r="C11" s="168" t="s">
        <v>54</v>
      </c>
      <c r="D11" s="169">
        <v>1604</v>
      </c>
      <c r="E11" s="169">
        <v>68.919357855361596</v>
      </c>
      <c r="F11" s="169">
        <v>206</v>
      </c>
      <c r="G11" s="169">
        <v>634</v>
      </c>
      <c r="H11" s="169">
        <v>425</v>
      </c>
      <c r="I11" s="169">
        <v>339</v>
      </c>
    </row>
    <row r="12" spans="1:235" s="171" customFormat="1" ht="18" customHeight="1">
      <c r="B12" s="164">
        <v>14</v>
      </c>
      <c r="C12" s="168" t="s">
        <v>55</v>
      </c>
      <c r="D12" s="169">
        <v>1663</v>
      </c>
      <c r="E12" s="169">
        <v>68.705748647023455</v>
      </c>
      <c r="F12" s="169">
        <v>162</v>
      </c>
      <c r="G12" s="169">
        <v>739</v>
      </c>
      <c r="H12" s="169">
        <v>453</v>
      </c>
      <c r="I12" s="169">
        <v>309</v>
      </c>
    </row>
    <row r="13" spans="1:235" s="171" customFormat="1" ht="18" customHeight="1">
      <c r="B13" s="164">
        <v>18</v>
      </c>
      <c r="C13" s="168" t="s">
        <v>56</v>
      </c>
      <c r="D13" s="169">
        <v>2828</v>
      </c>
      <c r="E13" s="169">
        <v>66.597061527581332</v>
      </c>
      <c r="F13" s="169">
        <v>378</v>
      </c>
      <c r="G13" s="169">
        <v>1198</v>
      </c>
      <c r="H13" s="169">
        <v>758</v>
      </c>
      <c r="I13" s="169">
        <v>494</v>
      </c>
    </row>
    <row r="14" spans="1:235" s="171" customFormat="1" ht="18" customHeight="1">
      <c r="B14" s="164">
        <v>21</v>
      </c>
      <c r="C14" s="168" t="s">
        <v>57</v>
      </c>
      <c r="D14" s="169">
        <v>997</v>
      </c>
      <c r="E14" s="169">
        <v>67.323971915747236</v>
      </c>
      <c r="F14" s="169">
        <v>119</v>
      </c>
      <c r="G14" s="169">
        <v>439</v>
      </c>
      <c r="H14" s="169">
        <v>263</v>
      </c>
      <c r="I14" s="169">
        <v>176</v>
      </c>
    </row>
    <row r="15" spans="1:235" s="171" customFormat="1" ht="18" customHeight="1">
      <c r="B15" s="164">
        <v>23</v>
      </c>
      <c r="C15" s="168" t="s">
        <v>58</v>
      </c>
      <c r="D15" s="169">
        <v>1872</v>
      </c>
      <c r="E15" s="169">
        <v>69.260288461538465</v>
      </c>
      <c r="F15" s="169">
        <v>152</v>
      </c>
      <c r="G15" s="169">
        <v>864</v>
      </c>
      <c r="H15" s="169">
        <v>496</v>
      </c>
      <c r="I15" s="169">
        <v>360</v>
      </c>
    </row>
    <row r="16" spans="1:235" s="171" customFormat="1" ht="18" customHeight="1">
      <c r="B16" s="164">
        <v>29</v>
      </c>
      <c r="C16" s="168" t="s">
        <v>59</v>
      </c>
      <c r="D16" s="169">
        <v>2364</v>
      </c>
      <c r="E16" s="169">
        <v>64.821852791878172</v>
      </c>
      <c r="F16" s="169">
        <v>354</v>
      </c>
      <c r="G16" s="169">
        <v>1050</v>
      </c>
      <c r="H16" s="169">
        <v>584</v>
      </c>
      <c r="I16" s="169">
        <v>376</v>
      </c>
    </row>
    <row r="17" spans="1:437" s="171" customFormat="1" ht="18" customHeight="1">
      <c r="B17" s="164">
        <v>41</v>
      </c>
      <c r="C17" s="168" t="s">
        <v>60</v>
      </c>
      <c r="D17" s="169">
        <v>4338</v>
      </c>
      <c r="E17" s="169">
        <v>65.85170124481327</v>
      </c>
      <c r="F17" s="169">
        <v>581</v>
      </c>
      <c r="G17" s="169">
        <v>1969</v>
      </c>
      <c r="H17" s="169">
        <v>1069</v>
      </c>
      <c r="I17" s="169">
        <v>719</v>
      </c>
    </row>
    <row r="18" spans="1:437" s="172" customFormat="1" ht="18" customHeight="1">
      <c r="A18" s="12"/>
      <c r="B18" s="164"/>
      <c r="C18" s="165" t="s">
        <v>61</v>
      </c>
      <c r="D18" s="166">
        <v>4287</v>
      </c>
      <c r="E18" s="166">
        <v>56.181351149325145</v>
      </c>
      <c r="F18" s="166">
        <v>337</v>
      </c>
      <c r="G18" s="166">
        <v>757</v>
      </c>
      <c r="H18" s="166">
        <v>234.33333333333334</v>
      </c>
      <c r="I18" s="166">
        <v>100.66666666666667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</row>
    <row r="19" spans="1:437" s="170" customFormat="1" ht="18" customHeight="1">
      <c r="B19" s="164">
        <v>22</v>
      </c>
      <c r="C19" s="168" t="s">
        <v>62</v>
      </c>
      <c r="D19" s="169">
        <v>614</v>
      </c>
      <c r="E19" s="169">
        <v>55.956042345276863</v>
      </c>
      <c r="F19" s="169">
        <v>134</v>
      </c>
      <c r="G19" s="169">
        <v>341</v>
      </c>
      <c r="H19" s="169">
        <v>85</v>
      </c>
      <c r="I19" s="169">
        <v>54</v>
      </c>
    </row>
    <row r="20" spans="1:437" s="171" customFormat="1" ht="18" customHeight="1">
      <c r="B20" s="164">
        <v>40</v>
      </c>
      <c r="C20" s="168" t="s">
        <v>63</v>
      </c>
      <c r="D20" s="169">
        <v>449</v>
      </c>
      <c r="E20" s="169">
        <v>57.487750556792875</v>
      </c>
      <c r="F20" s="169">
        <v>80</v>
      </c>
      <c r="G20" s="169">
        <v>259</v>
      </c>
      <c r="H20" s="169">
        <v>82</v>
      </c>
      <c r="I20" s="169">
        <v>28</v>
      </c>
    </row>
    <row r="21" spans="1:437" s="171" customFormat="1" ht="18" customHeight="1">
      <c r="B21" s="164">
        <v>50</v>
      </c>
      <c r="C21" s="171" t="s">
        <v>64</v>
      </c>
      <c r="D21" s="173">
        <v>3224</v>
      </c>
      <c r="E21" s="173">
        <v>55.100260545905705</v>
      </c>
      <c r="F21" s="173">
        <v>797</v>
      </c>
      <c r="G21" s="173">
        <v>1671</v>
      </c>
      <c r="H21" s="173">
        <v>536</v>
      </c>
      <c r="I21" s="173">
        <v>220</v>
      </c>
    </row>
    <row r="22" spans="1:437" s="167" customFormat="1" ht="18" customHeight="1">
      <c r="A22" s="12"/>
      <c r="B22" s="164">
        <v>33</v>
      </c>
      <c r="C22" s="165" t="s">
        <v>65</v>
      </c>
      <c r="D22" s="166">
        <v>3637</v>
      </c>
      <c r="E22" s="166">
        <v>53.790431674456975</v>
      </c>
      <c r="F22" s="166">
        <v>1120</v>
      </c>
      <c r="G22" s="166">
        <v>1660</v>
      </c>
      <c r="H22" s="166">
        <v>574</v>
      </c>
      <c r="I22" s="166">
        <v>283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</row>
    <row r="23" spans="1:437" s="167" customFormat="1" ht="18" customHeight="1">
      <c r="A23" s="12"/>
      <c r="B23" s="164">
        <v>7</v>
      </c>
      <c r="C23" s="165" t="s">
        <v>184</v>
      </c>
      <c r="D23" s="166">
        <v>1152</v>
      </c>
      <c r="E23" s="166">
        <v>59.182230902777775</v>
      </c>
      <c r="F23" s="166">
        <v>243</v>
      </c>
      <c r="G23" s="166">
        <v>548</v>
      </c>
      <c r="H23" s="166">
        <v>239</v>
      </c>
      <c r="I23" s="166">
        <v>122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</row>
    <row r="24" spans="1:437" s="167" customFormat="1" ht="18" customHeight="1">
      <c r="A24" s="12"/>
      <c r="B24" s="164"/>
      <c r="C24" s="165" t="s">
        <v>66</v>
      </c>
      <c r="D24" s="166">
        <v>3293</v>
      </c>
      <c r="E24" s="166">
        <v>65.548912191177976</v>
      </c>
      <c r="F24" s="166">
        <v>284</v>
      </c>
      <c r="G24" s="166">
        <v>673</v>
      </c>
      <c r="H24" s="166">
        <v>372.5</v>
      </c>
      <c r="I24" s="166">
        <v>317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</row>
    <row r="25" spans="1:437" s="170" customFormat="1" ht="18" customHeight="1">
      <c r="B25" s="164">
        <v>35</v>
      </c>
      <c r="C25" s="168" t="s">
        <v>67</v>
      </c>
      <c r="D25" s="169">
        <v>1724</v>
      </c>
      <c r="E25" s="169">
        <v>67.098474477958234</v>
      </c>
      <c r="F25" s="169">
        <v>302</v>
      </c>
      <c r="G25" s="169">
        <v>653</v>
      </c>
      <c r="H25" s="169">
        <v>386</v>
      </c>
      <c r="I25" s="169">
        <v>383</v>
      </c>
    </row>
    <row r="26" spans="1:437" s="171" customFormat="1" ht="18" customHeight="1">
      <c r="B26" s="164">
        <v>38</v>
      </c>
      <c r="C26" s="168" t="s">
        <v>68</v>
      </c>
      <c r="D26" s="169">
        <v>1569</v>
      </c>
      <c r="E26" s="169">
        <v>63.999349904397704</v>
      </c>
      <c r="F26" s="169">
        <v>266</v>
      </c>
      <c r="G26" s="169">
        <v>693</v>
      </c>
      <c r="H26" s="169">
        <v>359</v>
      </c>
      <c r="I26" s="169">
        <v>251</v>
      </c>
    </row>
    <row r="27" spans="1:437" s="171" customFormat="1" ht="18" customHeight="1">
      <c r="B27" s="164">
        <v>39</v>
      </c>
      <c r="C27" s="165" t="s">
        <v>69</v>
      </c>
      <c r="D27" s="166">
        <v>896</v>
      </c>
      <c r="E27" s="166">
        <v>58.311986607142856</v>
      </c>
      <c r="F27" s="166">
        <v>213</v>
      </c>
      <c r="G27" s="166">
        <v>411</v>
      </c>
      <c r="H27" s="166">
        <v>174</v>
      </c>
      <c r="I27" s="166">
        <v>98</v>
      </c>
    </row>
    <row r="28" spans="1:437" s="167" customFormat="1" ht="18" customHeight="1">
      <c r="A28" s="12"/>
      <c r="B28" s="164"/>
      <c r="C28" s="165" t="s">
        <v>70</v>
      </c>
      <c r="D28" s="166">
        <v>7004</v>
      </c>
      <c r="E28" s="166">
        <v>61.619276669881565</v>
      </c>
      <c r="F28" s="166">
        <v>156.88888888888889</v>
      </c>
      <c r="G28" s="166">
        <v>359.88888888888891</v>
      </c>
      <c r="H28" s="166">
        <v>158.66666666666666</v>
      </c>
      <c r="I28" s="166">
        <v>102.77777777777777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</row>
    <row r="29" spans="1:437" s="175" customFormat="1" ht="18" customHeight="1">
      <c r="A29" s="312"/>
      <c r="B29" s="174">
        <v>5</v>
      </c>
      <c r="C29" s="168" t="s">
        <v>71</v>
      </c>
      <c r="D29" s="169">
        <v>499</v>
      </c>
      <c r="E29" s="169">
        <v>63.200220440881765</v>
      </c>
      <c r="F29" s="169">
        <v>87</v>
      </c>
      <c r="G29" s="169">
        <v>221</v>
      </c>
      <c r="H29" s="169">
        <v>122</v>
      </c>
      <c r="I29" s="169">
        <v>69</v>
      </c>
    </row>
    <row r="30" spans="1:437" s="171" customFormat="1" ht="18" customHeight="1">
      <c r="B30" s="164">
        <v>9</v>
      </c>
      <c r="C30" s="168" t="s">
        <v>72</v>
      </c>
      <c r="D30" s="169">
        <v>1135</v>
      </c>
      <c r="E30" s="169">
        <v>59.741735682819382</v>
      </c>
      <c r="F30" s="169">
        <v>227</v>
      </c>
      <c r="G30" s="169">
        <v>568</v>
      </c>
      <c r="H30" s="169">
        <v>184</v>
      </c>
      <c r="I30" s="169">
        <v>156</v>
      </c>
    </row>
    <row r="31" spans="1:437" s="171" customFormat="1" ht="18" customHeight="1">
      <c r="B31" s="164">
        <v>24</v>
      </c>
      <c r="C31" s="168" t="s">
        <v>73</v>
      </c>
      <c r="D31" s="169">
        <v>1794</v>
      </c>
      <c r="E31" s="169">
        <v>57.85085284280936</v>
      </c>
      <c r="F31" s="169">
        <v>439</v>
      </c>
      <c r="G31" s="169">
        <v>807</v>
      </c>
      <c r="H31" s="169">
        <v>351</v>
      </c>
      <c r="I31" s="169">
        <v>197</v>
      </c>
    </row>
    <row r="32" spans="1:437" s="171" customFormat="1" ht="18" customHeight="1">
      <c r="B32" s="164">
        <v>34</v>
      </c>
      <c r="C32" s="171" t="s">
        <v>74</v>
      </c>
      <c r="D32" s="173">
        <v>626</v>
      </c>
      <c r="E32" s="173">
        <v>61.967747603833864</v>
      </c>
      <c r="F32" s="173">
        <v>128</v>
      </c>
      <c r="G32" s="173">
        <v>272</v>
      </c>
      <c r="H32" s="173">
        <v>134</v>
      </c>
      <c r="I32" s="173">
        <v>92</v>
      </c>
    </row>
    <row r="33" spans="1:235" s="171" customFormat="1" ht="18" customHeight="1">
      <c r="B33" s="164">
        <v>37</v>
      </c>
      <c r="C33" s="171" t="s">
        <v>75</v>
      </c>
      <c r="D33" s="173">
        <v>337</v>
      </c>
      <c r="E33" s="173">
        <v>62.612759643916917</v>
      </c>
      <c r="F33" s="173">
        <v>71</v>
      </c>
      <c r="G33" s="173">
        <v>139</v>
      </c>
      <c r="H33" s="173">
        <v>74</v>
      </c>
      <c r="I33" s="173">
        <v>53</v>
      </c>
    </row>
    <row r="34" spans="1:235" s="171" customFormat="1" ht="18" customHeight="1">
      <c r="B34" s="164">
        <v>40</v>
      </c>
      <c r="C34" s="168" t="s">
        <v>76</v>
      </c>
      <c r="D34" s="169">
        <v>487</v>
      </c>
      <c r="E34" s="169">
        <v>64.315420944558511</v>
      </c>
      <c r="F34" s="169">
        <v>62</v>
      </c>
      <c r="G34" s="169">
        <v>236</v>
      </c>
      <c r="H34" s="169">
        <v>114</v>
      </c>
      <c r="I34" s="169">
        <v>75</v>
      </c>
    </row>
    <row r="35" spans="1:235" s="171" customFormat="1" ht="18" customHeight="1">
      <c r="B35" s="164">
        <v>42</v>
      </c>
      <c r="C35" s="168" t="s">
        <v>77</v>
      </c>
      <c r="D35" s="169">
        <v>338</v>
      </c>
      <c r="E35" s="169">
        <v>63.271272189349119</v>
      </c>
      <c r="F35" s="169">
        <v>56</v>
      </c>
      <c r="G35" s="169">
        <v>155</v>
      </c>
      <c r="H35" s="169">
        <v>78</v>
      </c>
      <c r="I35" s="169">
        <v>49</v>
      </c>
    </row>
    <row r="36" spans="1:235" s="171" customFormat="1" ht="18" customHeight="1">
      <c r="B36" s="164">
        <v>47</v>
      </c>
      <c r="C36" s="168" t="s">
        <v>78</v>
      </c>
      <c r="D36" s="169">
        <v>1174</v>
      </c>
      <c r="E36" s="169">
        <v>61.586005110732536</v>
      </c>
      <c r="F36" s="169">
        <v>220</v>
      </c>
      <c r="G36" s="169">
        <v>547</v>
      </c>
      <c r="H36" s="169">
        <v>252</v>
      </c>
      <c r="I36" s="169">
        <v>155</v>
      </c>
    </row>
    <row r="37" spans="1:235" s="171" customFormat="1" ht="18" customHeight="1">
      <c r="B37" s="164">
        <v>49</v>
      </c>
      <c r="C37" s="168" t="s">
        <v>79</v>
      </c>
      <c r="D37" s="169">
        <v>614</v>
      </c>
      <c r="E37" s="169">
        <v>60.027475570032564</v>
      </c>
      <c r="F37" s="169">
        <v>122</v>
      </c>
      <c r="G37" s="169">
        <v>294</v>
      </c>
      <c r="H37" s="169">
        <v>119</v>
      </c>
      <c r="I37" s="169">
        <v>79</v>
      </c>
    </row>
    <row r="38" spans="1:235" s="167" customFormat="1" ht="18" customHeight="1">
      <c r="A38" s="12"/>
      <c r="B38" s="164"/>
      <c r="C38" s="165" t="s">
        <v>80</v>
      </c>
      <c r="D38" s="166">
        <v>4168</v>
      </c>
      <c r="E38" s="166">
        <v>64.794896956383937</v>
      </c>
      <c r="F38" s="166">
        <v>125.2</v>
      </c>
      <c r="G38" s="166">
        <v>366.8</v>
      </c>
      <c r="H38" s="166">
        <v>203.4</v>
      </c>
      <c r="I38" s="166">
        <v>138.19999999999999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</row>
    <row r="39" spans="1:235" s="170" customFormat="1" ht="18" customHeight="1">
      <c r="B39" s="164">
        <v>2</v>
      </c>
      <c r="C39" s="168" t="s">
        <v>81</v>
      </c>
      <c r="D39" s="169">
        <v>1076</v>
      </c>
      <c r="E39" s="169">
        <v>66.409758364312268</v>
      </c>
      <c r="F39" s="169">
        <v>156</v>
      </c>
      <c r="G39" s="169">
        <v>454</v>
      </c>
      <c r="H39" s="169">
        <v>269</v>
      </c>
      <c r="I39" s="169">
        <v>197</v>
      </c>
    </row>
    <row r="40" spans="1:235" s="171" customFormat="1" ht="18" customHeight="1">
      <c r="B40" s="164">
        <v>13</v>
      </c>
      <c r="C40" s="168" t="s">
        <v>82</v>
      </c>
      <c r="D40" s="169">
        <v>1064</v>
      </c>
      <c r="E40" s="169">
        <v>67.223421052631579</v>
      </c>
      <c r="F40" s="169">
        <v>150</v>
      </c>
      <c r="G40" s="169">
        <v>438</v>
      </c>
      <c r="H40" s="169">
        <v>275</v>
      </c>
      <c r="I40" s="169">
        <v>201</v>
      </c>
    </row>
    <row r="41" spans="1:235" s="175" customFormat="1" ht="18" customHeight="1">
      <c r="A41" s="312"/>
      <c r="B41" s="174">
        <v>16</v>
      </c>
      <c r="C41" s="171" t="s">
        <v>83</v>
      </c>
      <c r="D41" s="169">
        <v>400</v>
      </c>
      <c r="E41" s="169">
        <v>64.260000000000005</v>
      </c>
      <c r="F41" s="169">
        <v>68</v>
      </c>
      <c r="G41" s="169">
        <v>172</v>
      </c>
      <c r="H41" s="169">
        <v>100</v>
      </c>
      <c r="I41" s="169">
        <v>60</v>
      </c>
    </row>
    <row r="42" spans="1:235" s="171" customFormat="1" ht="18" customHeight="1">
      <c r="B42" s="164">
        <v>19</v>
      </c>
      <c r="C42" s="171" t="s">
        <v>84</v>
      </c>
      <c r="D42" s="173">
        <v>523</v>
      </c>
      <c r="E42" s="173">
        <v>61.576481835564053</v>
      </c>
      <c r="F42" s="173">
        <v>89</v>
      </c>
      <c r="G42" s="173">
        <v>268</v>
      </c>
      <c r="H42" s="173">
        <v>92</v>
      </c>
      <c r="I42" s="173">
        <v>74</v>
      </c>
    </row>
    <row r="43" spans="1:235" s="171" customFormat="1" ht="18" customHeight="1">
      <c r="B43" s="164">
        <v>45</v>
      </c>
      <c r="C43" s="168" t="s">
        <v>85</v>
      </c>
      <c r="D43" s="169">
        <v>1105</v>
      </c>
      <c r="E43" s="169">
        <v>64.50482352941178</v>
      </c>
      <c r="F43" s="169">
        <v>163</v>
      </c>
      <c r="G43" s="169">
        <v>502</v>
      </c>
      <c r="H43" s="169">
        <v>281</v>
      </c>
      <c r="I43" s="169">
        <v>159</v>
      </c>
    </row>
    <row r="44" spans="1:235" s="167" customFormat="1" ht="18" customHeight="1">
      <c r="A44" s="12"/>
      <c r="B44" s="164"/>
      <c r="C44" s="165" t="s">
        <v>86</v>
      </c>
      <c r="D44" s="166">
        <v>10995</v>
      </c>
      <c r="E44" s="166">
        <v>57.498674109670347</v>
      </c>
      <c r="F44" s="166">
        <v>598.25</v>
      </c>
      <c r="G44" s="166">
        <v>1417.25</v>
      </c>
      <c r="H44" s="166">
        <v>491.75</v>
      </c>
      <c r="I44" s="166">
        <v>241.5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</row>
    <row r="45" spans="1:235" s="170" customFormat="1" ht="18" customHeight="1">
      <c r="B45" s="164">
        <v>8</v>
      </c>
      <c r="C45" s="171" t="s">
        <v>87</v>
      </c>
      <c r="D45" s="173">
        <v>7608</v>
      </c>
      <c r="E45" s="173">
        <v>57.322016298633024</v>
      </c>
      <c r="F45" s="173">
        <v>1649</v>
      </c>
      <c r="G45" s="173">
        <v>3946</v>
      </c>
      <c r="H45" s="173">
        <v>1332</v>
      </c>
      <c r="I45" s="173">
        <v>681</v>
      </c>
    </row>
    <row r="46" spans="1:235" s="171" customFormat="1" ht="18" customHeight="1">
      <c r="B46" s="164">
        <v>17</v>
      </c>
      <c r="C46" s="171" t="s">
        <v>185</v>
      </c>
      <c r="D46" s="173">
        <v>677</v>
      </c>
      <c r="E46" s="173">
        <v>58.96528803545052</v>
      </c>
      <c r="F46" s="173">
        <v>139</v>
      </c>
      <c r="G46" s="173">
        <v>331</v>
      </c>
      <c r="H46" s="173">
        <v>140</v>
      </c>
      <c r="I46" s="173">
        <v>67</v>
      </c>
    </row>
    <row r="47" spans="1:235" s="175" customFormat="1" ht="18" customHeight="1">
      <c r="A47" s="312"/>
      <c r="B47" s="174">
        <v>25</v>
      </c>
      <c r="C47" s="171" t="s">
        <v>191</v>
      </c>
      <c r="D47" s="169">
        <v>1382</v>
      </c>
      <c r="E47" s="169">
        <v>56.270246020260501</v>
      </c>
      <c r="F47" s="169">
        <v>325</v>
      </c>
      <c r="G47" s="169">
        <v>698</v>
      </c>
      <c r="H47" s="169">
        <v>254</v>
      </c>
      <c r="I47" s="169">
        <v>105</v>
      </c>
    </row>
    <row r="48" spans="1:235" s="171" customFormat="1" ht="18" customHeight="1">
      <c r="B48" s="164">
        <v>43</v>
      </c>
      <c r="C48" s="171" t="s">
        <v>88</v>
      </c>
      <c r="D48" s="173">
        <v>1328</v>
      </c>
      <c r="E48" s="173">
        <v>57.43714608433735</v>
      </c>
      <c r="F48" s="173">
        <v>280</v>
      </c>
      <c r="G48" s="173">
        <v>694</v>
      </c>
      <c r="H48" s="173">
        <v>241</v>
      </c>
      <c r="I48" s="173">
        <v>113</v>
      </c>
    </row>
    <row r="49" spans="1:235" s="167" customFormat="1" ht="18" customHeight="1">
      <c r="A49" s="12"/>
      <c r="B49" s="164"/>
      <c r="C49" s="165" t="s">
        <v>89</v>
      </c>
      <c r="D49" s="166">
        <v>9425</v>
      </c>
      <c r="E49" s="166">
        <v>59.266924023103023</v>
      </c>
      <c r="F49" s="166">
        <v>578.66666666666663</v>
      </c>
      <c r="G49" s="166">
        <v>1573.3333333333333</v>
      </c>
      <c r="H49" s="166">
        <v>662</v>
      </c>
      <c r="I49" s="166">
        <v>327.66666666666669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</row>
    <row r="50" spans="1:235" s="170" customFormat="1" ht="18" customHeight="1">
      <c r="B50" s="164">
        <v>3</v>
      </c>
      <c r="C50" s="171" t="s">
        <v>90</v>
      </c>
      <c r="D50" s="173">
        <v>3682</v>
      </c>
      <c r="E50" s="173">
        <v>61.651762629005979</v>
      </c>
      <c r="F50" s="173">
        <v>609</v>
      </c>
      <c r="G50" s="173">
        <v>1764</v>
      </c>
      <c r="H50" s="173">
        <v>878</v>
      </c>
      <c r="I50" s="173">
        <v>431</v>
      </c>
    </row>
    <row r="51" spans="1:235" s="171" customFormat="1" ht="18" customHeight="1">
      <c r="B51" s="164">
        <v>12</v>
      </c>
      <c r="C51" s="171" t="s">
        <v>91</v>
      </c>
      <c r="D51" s="173">
        <v>1568</v>
      </c>
      <c r="E51" s="173">
        <v>57.574566326530601</v>
      </c>
      <c r="F51" s="173">
        <v>280</v>
      </c>
      <c r="G51" s="173">
        <v>884</v>
      </c>
      <c r="H51" s="173">
        <v>279</v>
      </c>
      <c r="I51" s="173">
        <v>125</v>
      </c>
    </row>
    <row r="52" spans="1:235" s="171" customFormat="1" ht="18" customHeight="1">
      <c r="B52" s="164">
        <v>46</v>
      </c>
      <c r="C52" s="171" t="s">
        <v>92</v>
      </c>
      <c r="D52" s="173">
        <v>4175</v>
      </c>
      <c r="E52" s="173">
        <v>58.57444311377246</v>
      </c>
      <c r="F52" s="173">
        <v>847</v>
      </c>
      <c r="G52" s="173">
        <v>2072</v>
      </c>
      <c r="H52" s="173">
        <v>829</v>
      </c>
      <c r="I52" s="173">
        <v>427</v>
      </c>
    </row>
    <row r="53" spans="1:235" s="167" customFormat="1" ht="18" customHeight="1">
      <c r="A53" s="12"/>
      <c r="B53" s="164"/>
      <c r="C53" s="165" t="s">
        <v>93</v>
      </c>
      <c r="D53" s="166">
        <v>3260</v>
      </c>
      <c r="E53" s="166">
        <v>64.930859149498872</v>
      </c>
      <c r="F53" s="166">
        <v>236.5</v>
      </c>
      <c r="G53" s="166">
        <v>729.5</v>
      </c>
      <c r="H53" s="166">
        <v>391</v>
      </c>
      <c r="I53" s="166">
        <v>273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</row>
    <row r="54" spans="1:235" s="170" customFormat="1" ht="18" customHeight="1">
      <c r="B54" s="164">
        <v>6</v>
      </c>
      <c r="C54" s="171" t="s">
        <v>94</v>
      </c>
      <c r="D54" s="173">
        <v>1911</v>
      </c>
      <c r="E54" s="173">
        <v>66.495750915750918</v>
      </c>
      <c r="F54" s="173">
        <v>277</v>
      </c>
      <c r="G54" s="173">
        <v>802</v>
      </c>
      <c r="H54" s="173">
        <v>485</v>
      </c>
      <c r="I54" s="173">
        <v>347</v>
      </c>
    </row>
    <row r="55" spans="1:235" s="171" customFormat="1" ht="18" customHeight="1">
      <c r="B55" s="164">
        <v>10</v>
      </c>
      <c r="C55" s="168" t="s">
        <v>95</v>
      </c>
      <c r="D55" s="169">
        <v>1349</v>
      </c>
      <c r="E55" s="169">
        <v>63.36596738324684</v>
      </c>
      <c r="F55" s="169">
        <v>196</v>
      </c>
      <c r="G55" s="169">
        <v>657</v>
      </c>
      <c r="H55" s="169">
        <v>297</v>
      </c>
      <c r="I55" s="169">
        <v>199</v>
      </c>
    </row>
    <row r="56" spans="1:235" s="167" customFormat="1" ht="18" customHeight="1">
      <c r="A56" s="12"/>
      <c r="B56" s="164"/>
      <c r="C56" s="165" t="s">
        <v>96</v>
      </c>
      <c r="D56" s="166">
        <v>7259</v>
      </c>
      <c r="E56" s="166">
        <v>54.030633559378089</v>
      </c>
      <c r="F56" s="166">
        <v>510.75</v>
      </c>
      <c r="G56" s="166">
        <v>811</v>
      </c>
      <c r="H56" s="166">
        <v>329.75</v>
      </c>
      <c r="I56" s="166">
        <v>163.25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</row>
    <row r="57" spans="1:235" s="170" customFormat="1" ht="18" customHeight="1">
      <c r="B57" s="164">
        <v>15</v>
      </c>
      <c r="C57" s="176" t="s">
        <v>186</v>
      </c>
      <c r="D57" s="177">
        <v>1559</v>
      </c>
      <c r="E57" s="177">
        <v>52.94409236690187</v>
      </c>
      <c r="F57" s="177">
        <v>463</v>
      </c>
      <c r="G57" s="177">
        <v>700</v>
      </c>
      <c r="H57" s="177">
        <v>273</v>
      </c>
      <c r="I57" s="177">
        <v>123</v>
      </c>
    </row>
    <row r="58" spans="1:235" s="171" customFormat="1" ht="18" customHeight="1">
      <c r="B58" s="164">
        <v>27</v>
      </c>
      <c r="C58" s="176" t="s">
        <v>97</v>
      </c>
      <c r="D58" s="177">
        <v>1441</v>
      </c>
      <c r="E58" s="177">
        <v>52.173317140874396</v>
      </c>
      <c r="F58" s="177">
        <v>506</v>
      </c>
      <c r="G58" s="177">
        <v>609</v>
      </c>
      <c r="H58" s="177">
        <v>214</v>
      </c>
      <c r="I58" s="177">
        <v>112</v>
      </c>
    </row>
    <row r="59" spans="1:235" s="171" customFormat="1" ht="18" customHeight="1">
      <c r="B59" s="178">
        <v>32</v>
      </c>
      <c r="C59" s="176" t="s">
        <v>187</v>
      </c>
      <c r="D59" s="177">
        <v>1169</v>
      </c>
      <c r="E59" s="177">
        <v>53.197972626176217</v>
      </c>
      <c r="F59" s="177">
        <v>357</v>
      </c>
      <c r="G59" s="177">
        <v>524</v>
      </c>
      <c r="H59" s="177">
        <v>184</v>
      </c>
      <c r="I59" s="177">
        <v>104</v>
      </c>
    </row>
    <row r="60" spans="1:235" s="171" customFormat="1" ht="18" customHeight="1">
      <c r="B60" s="178">
        <v>36</v>
      </c>
      <c r="C60" s="180" t="s">
        <v>98</v>
      </c>
      <c r="D60" s="177">
        <v>3090</v>
      </c>
      <c r="E60" s="177">
        <v>57.807152103559872</v>
      </c>
      <c r="F60" s="177">
        <v>717</v>
      </c>
      <c r="G60" s="177">
        <v>1411</v>
      </c>
      <c r="H60" s="177">
        <v>648</v>
      </c>
      <c r="I60" s="177">
        <v>314</v>
      </c>
    </row>
    <row r="61" spans="1:235" s="167" customFormat="1" ht="18" customHeight="1">
      <c r="A61" s="12"/>
      <c r="B61" s="178">
        <v>28</v>
      </c>
      <c r="C61" s="181" t="s">
        <v>99</v>
      </c>
      <c r="D61" s="182">
        <v>7662</v>
      </c>
      <c r="E61" s="182">
        <v>60.226170712607669</v>
      </c>
      <c r="F61" s="182">
        <v>1360</v>
      </c>
      <c r="G61" s="182">
        <v>3892</v>
      </c>
      <c r="H61" s="182">
        <v>1609</v>
      </c>
      <c r="I61" s="182">
        <v>801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</row>
    <row r="62" spans="1:235" s="167" customFormat="1" ht="18" customHeight="1">
      <c r="A62" s="12"/>
      <c r="B62" s="178">
        <v>30</v>
      </c>
      <c r="C62" s="181" t="s">
        <v>100</v>
      </c>
      <c r="D62" s="182">
        <v>2494</v>
      </c>
      <c r="E62" s="182">
        <v>69.888949478748998</v>
      </c>
      <c r="F62" s="182">
        <v>281</v>
      </c>
      <c r="G62" s="182">
        <v>970</v>
      </c>
      <c r="H62" s="182">
        <v>701</v>
      </c>
      <c r="I62" s="182">
        <v>542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</row>
    <row r="63" spans="1:235" s="167" customFormat="1" ht="18" customHeight="1">
      <c r="A63" s="12"/>
      <c r="B63" s="164">
        <v>31</v>
      </c>
      <c r="C63" s="181" t="s">
        <v>101</v>
      </c>
      <c r="D63" s="182">
        <v>1036</v>
      </c>
      <c r="E63" s="182">
        <v>60.362229729729734</v>
      </c>
      <c r="F63" s="182">
        <v>212</v>
      </c>
      <c r="G63" s="182">
        <v>495</v>
      </c>
      <c r="H63" s="182">
        <v>190</v>
      </c>
      <c r="I63" s="182">
        <v>139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</row>
    <row r="64" spans="1:235" s="167" customFormat="1" ht="18" customHeight="1">
      <c r="A64" s="12"/>
      <c r="B64" s="164"/>
      <c r="C64" s="165" t="s">
        <v>102</v>
      </c>
      <c r="D64" s="166">
        <v>6107</v>
      </c>
      <c r="E64" s="166">
        <v>56.189357016356944</v>
      </c>
      <c r="F64" s="166">
        <v>488</v>
      </c>
      <c r="G64" s="166">
        <v>1048</v>
      </c>
      <c r="H64" s="166">
        <v>325.66666666666669</v>
      </c>
      <c r="I64" s="166">
        <v>174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</row>
    <row r="65" spans="1:235" s="170" customFormat="1" ht="18" customHeight="1">
      <c r="B65" s="164">
        <v>1</v>
      </c>
      <c r="C65" s="183" t="s">
        <v>188</v>
      </c>
      <c r="D65" s="169">
        <v>895</v>
      </c>
      <c r="E65" s="169">
        <v>55.158916201117314</v>
      </c>
      <c r="F65" s="169">
        <v>224</v>
      </c>
      <c r="G65" s="169">
        <v>475</v>
      </c>
      <c r="H65" s="169">
        <v>126</v>
      </c>
      <c r="I65" s="169">
        <v>70</v>
      </c>
    </row>
    <row r="66" spans="1:235" s="171" customFormat="1" ht="18" customHeight="1">
      <c r="B66" s="164">
        <v>20</v>
      </c>
      <c r="C66" s="183" t="s">
        <v>189</v>
      </c>
      <c r="D66" s="169">
        <v>1163</v>
      </c>
      <c r="E66" s="169">
        <v>57.315442820292347</v>
      </c>
      <c r="F66" s="169">
        <v>261</v>
      </c>
      <c r="G66" s="169">
        <v>591</v>
      </c>
      <c r="H66" s="169">
        <v>202</v>
      </c>
      <c r="I66" s="169">
        <v>109</v>
      </c>
    </row>
    <row r="67" spans="1:235" s="171" customFormat="1" ht="18" customHeight="1">
      <c r="B67" s="164">
        <v>48</v>
      </c>
      <c r="C67" s="183" t="s">
        <v>190</v>
      </c>
      <c r="D67" s="169">
        <v>4049</v>
      </c>
      <c r="E67" s="169">
        <v>56.093712027661148</v>
      </c>
      <c r="F67" s="169">
        <v>979</v>
      </c>
      <c r="G67" s="169">
        <v>2078</v>
      </c>
      <c r="H67" s="169">
        <v>649</v>
      </c>
      <c r="I67" s="169">
        <v>343</v>
      </c>
    </row>
    <row r="68" spans="1:235" s="167" customFormat="1" ht="18" customHeight="1">
      <c r="A68" s="12"/>
      <c r="B68" s="164">
        <v>26</v>
      </c>
      <c r="C68" s="165" t="s">
        <v>103</v>
      </c>
      <c r="D68" s="166">
        <v>1062</v>
      </c>
      <c r="E68" s="166">
        <v>57.262344632768354</v>
      </c>
      <c r="F68" s="166">
        <v>225</v>
      </c>
      <c r="G68" s="166">
        <v>551</v>
      </c>
      <c r="H68" s="166">
        <v>203</v>
      </c>
      <c r="I68" s="166">
        <v>83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</row>
    <row r="69" spans="1:235" s="167" customFormat="1" ht="18" customHeight="1">
      <c r="A69" s="12"/>
      <c r="B69" s="164">
        <v>51</v>
      </c>
      <c r="C69" s="183" t="s">
        <v>104</v>
      </c>
      <c r="D69" s="169">
        <v>148</v>
      </c>
      <c r="E69" s="169">
        <v>68.047297297297291</v>
      </c>
      <c r="F69" s="169">
        <v>21</v>
      </c>
      <c r="G69" s="169">
        <v>59</v>
      </c>
      <c r="H69" s="169">
        <v>38</v>
      </c>
      <c r="I69" s="169">
        <v>30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</row>
    <row r="70" spans="1:235" s="167" customFormat="1" ht="18" customHeight="1">
      <c r="A70" s="12"/>
      <c r="B70" s="164">
        <v>52</v>
      </c>
      <c r="C70" s="183" t="s">
        <v>105</v>
      </c>
      <c r="D70" s="169">
        <v>19</v>
      </c>
      <c r="E70" s="169">
        <v>72.473684210526315</v>
      </c>
      <c r="F70" s="169">
        <v>2</v>
      </c>
      <c r="G70" s="169">
        <v>9</v>
      </c>
      <c r="H70" s="169">
        <v>1</v>
      </c>
      <c r="I70" s="169">
        <v>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</row>
    <row r="71" spans="1:235" s="12" customFormat="1" ht="18" customHeight="1">
      <c r="B71" s="164"/>
      <c r="C71" s="512" t="s">
        <v>45</v>
      </c>
      <c r="D71" s="510">
        <v>90558</v>
      </c>
      <c r="E71" s="511">
        <v>60.746056560436394</v>
      </c>
      <c r="F71" s="510">
        <v>17454</v>
      </c>
      <c r="G71" s="510">
        <v>42830</v>
      </c>
      <c r="H71" s="510">
        <v>18983</v>
      </c>
      <c r="I71" s="510">
        <v>11291</v>
      </c>
    </row>
    <row r="72" spans="1:235" ht="18" customHeight="1">
      <c r="B72" s="184"/>
      <c r="D72" s="143"/>
      <c r="E72" s="185"/>
      <c r="F72" s="185"/>
      <c r="G72" s="186"/>
      <c r="H72" s="185"/>
      <c r="I72" s="185"/>
    </row>
    <row r="73" spans="1:235" ht="18" customHeight="1">
      <c r="B73" s="425"/>
      <c r="C73" s="426"/>
      <c r="D73" s="427"/>
      <c r="E73" s="428"/>
      <c r="F73" s="426"/>
      <c r="G73" s="429"/>
      <c r="H73" s="185"/>
      <c r="I73" s="185"/>
    </row>
    <row r="74" spans="1:235" ht="18" customHeight="1">
      <c r="B74" s="425"/>
      <c r="C74" s="430" t="s">
        <v>202</v>
      </c>
      <c r="D74" s="431" t="s">
        <v>4</v>
      </c>
      <c r="E74" s="431" t="s">
        <v>3</v>
      </c>
      <c r="F74" s="431" t="s">
        <v>203</v>
      </c>
      <c r="G74" s="426"/>
      <c r="I74" s="185"/>
    </row>
    <row r="75" spans="1:235" ht="18" customHeight="1">
      <c r="B75" s="432"/>
      <c r="C75" s="430"/>
      <c r="D75" s="521">
        <v>86190</v>
      </c>
      <c r="E75" s="521">
        <v>4368</v>
      </c>
      <c r="F75" s="521">
        <v>90558</v>
      </c>
      <c r="G75" s="426"/>
    </row>
    <row r="76" spans="1:235" ht="18" customHeight="1">
      <c r="B76" s="432"/>
      <c r="C76" s="426"/>
      <c r="D76" s="427"/>
      <c r="E76" s="426"/>
      <c r="F76" s="426"/>
      <c r="G76" s="426"/>
    </row>
    <row r="77" spans="1:235" ht="18" customHeight="1">
      <c r="B77" s="432"/>
      <c r="C77" s="426"/>
      <c r="D77" s="433"/>
      <c r="E77" s="434"/>
      <c r="F77" s="426"/>
      <c r="G77" s="426"/>
    </row>
    <row r="78" spans="1:235" ht="18" customHeight="1">
      <c r="B78" s="155"/>
      <c r="C78" s="341"/>
      <c r="D78" s="346"/>
      <c r="E78" s="341"/>
      <c r="F78" s="341"/>
      <c r="G78" s="341"/>
    </row>
    <row r="79" spans="1:235" ht="18" customHeight="1">
      <c r="B79" s="155"/>
      <c r="C79" s="341"/>
      <c r="D79" s="343"/>
      <c r="E79" s="343"/>
      <c r="F79" s="343"/>
      <c r="G79" s="341"/>
      <c r="H79" s="341"/>
    </row>
    <row r="80" spans="1:235" ht="18" customHeight="1">
      <c r="B80" s="155"/>
      <c r="C80" s="341"/>
      <c r="D80" s="346"/>
      <c r="E80" s="341"/>
      <c r="F80" s="341"/>
      <c r="G80" s="341"/>
      <c r="H80" s="341"/>
    </row>
    <row r="81" spans="1:437" ht="18" customHeight="1">
      <c r="B81" s="155"/>
      <c r="C81" s="341"/>
      <c r="D81" s="346"/>
      <c r="E81" s="343"/>
      <c r="F81" s="343"/>
      <c r="G81" s="341"/>
      <c r="H81" s="341"/>
    </row>
    <row r="82" spans="1:437" ht="18" customHeight="1">
      <c r="B82" s="345"/>
      <c r="C82" s="341"/>
      <c r="D82" s="346"/>
      <c r="E82" s="341"/>
      <c r="F82" s="341"/>
      <c r="G82" s="341"/>
      <c r="H82" s="341"/>
      <c r="I82" s="341"/>
    </row>
    <row r="83" spans="1:437" ht="18" customHeight="1">
      <c r="B83" s="345"/>
      <c r="C83" s="341"/>
      <c r="D83" s="346"/>
      <c r="E83" s="341"/>
      <c r="F83" s="341"/>
      <c r="G83" s="341"/>
      <c r="H83" s="341"/>
      <c r="I83" s="341"/>
    </row>
    <row r="84" spans="1:437" ht="18" customHeight="1">
      <c r="B84" s="345"/>
      <c r="C84" s="397"/>
      <c r="D84" s="397"/>
      <c r="E84" s="397"/>
      <c r="F84" s="397"/>
      <c r="G84" s="397"/>
      <c r="H84" s="397"/>
      <c r="I84" s="341"/>
    </row>
    <row r="85" spans="1:437" ht="18" customHeight="1">
      <c r="B85" s="345"/>
      <c r="C85" s="397"/>
      <c r="D85" s="397"/>
      <c r="E85" s="397"/>
      <c r="F85" s="342"/>
      <c r="G85" s="342"/>
      <c r="H85" s="342"/>
      <c r="I85" s="341"/>
    </row>
    <row r="86" spans="1:437" ht="18" customHeight="1">
      <c r="B86" s="345"/>
      <c r="C86" s="395"/>
      <c r="D86" s="395"/>
      <c r="E86" s="395"/>
      <c r="F86" s="347"/>
      <c r="G86" s="347"/>
      <c r="H86" s="347"/>
      <c r="I86" s="341"/>
    </row>
    <row r="87" spans="1:437" ht="18" customHeight="1">
      <c r="B87" s="345"/>
      <c r="C87" s="395"/>
      <c r="D87" s="395"/>
      <c r="E87" s="395"/>
      <c r="F87" s="347"/>
      <c r="G87" s="347"/>
      <c r="H87" s="347"/>
      <c r="I87" s="341"/>
    </row>
    <row r="88" spans="1:437" ht="18" customHeight="1">
      <c r="B88" s="345"/>
      <c r="C88" s="395"/>
      <c r="D88" s="395"/>
      <c r="E88" s="395"/>
      <c r="F88" s="347"/>
      <c r="G88" s="347"/>
      <c r="H88" s="347"/>
      <c r="I88" s="341"/>
    </row>
    <row r="89" spans="1:437" s="131" customFormat="1">
      <c r="A89" s="162"/>
      <c r="B89" s="345"/>
      <c r="C89" s="395"/>
      <c r="D89" s="395"/>
      <c r="E89" s="395"/>
      <c r="F89" s="347"/>
      <c r="G89" s="347"/>
      <c r="H89" s="347"/>
      <c r="I89" s="341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  <c r="HU89" s="162"/>
      <c r="HV89" s="162"/>
      <c r="HW89" s="162"/>
      <c r="HX89" s="162"/>
      <c r="HY89" s="162"/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2"/>
      <c r="IL89" s="162"/>
      <c r="IM89" s="162"/>
      <c r="IN89" s="162"/>
      <c r="IO89" s="162"/>
      <c r="IP89" s="162"/>
      <c r="IQ89" s="162"/>
      <c r="IR89" s="162"/>
      <c r="IS89" s="162"/>
      <c r="IT89" s="162"/>
      <c r="IU89" s="162"/>
      <c r="IV89" s="162"/>
      <c r="IW89" s="162"/>
      <c r="IX89" s="162"/>
      <c r="IY89" s="162"/>
      <c r="IZ89" s="162"/>
      <c r="JA89" s="162"/>
      <c r="JB89" s="162"/>
      <c r="JC89" s="162"/>
      <c r="JD89" s="162"/>
      <c r="JE89" s="162"/>
      <c r="JF89" s="162"/>
      <c r="JG89" s="162"/>
      <c r="JH89" s="162"/>
      <c r="JI89" s="162"/>
      <c r="JJ89" s="162"/>
      <c r="JK89" s="162"/>
      <c r="JL89" s="162"/>
      <c r="JM89" s="162"/>
      <c r="JN89" s="162"/>
      <c r="JO89" s="162"/>
      <c r="JP89" s="162"/>
      <c r="JQ89" s="162"/>
      <c r="JR89" s="162"/>
      <c r="JS89" s="162"/>
      <c r="JT89" s="162"/>
      <c r="JU89" s="162"/>
      <c r="JV89" s="162"/>
      <c r="JW89" s="162"/>
      <c r="JX89" s="162"/>
      <c r="JY89" s="162"/>
      <c r="JZ89" s="162"/>
      <c r="KA89" s="162"/>
      <c r="KB89" s="162"/>
      <c r="KC89" s="162"/>
      <c r="KD89" s="162"/>
      <c r="KE89" s="162"/>
      <c r="KF89" s="162"/>
      <c r="KG89" s="162"/>
      <c r="KH89" s="162"/>
      <c r="KI89" s="162"/>
      <c r="KJ89" s="162"/>
      <c r="KK89" s="162"/>
      <c r="KL89" s="162"/>
      <c r="KM89" s="162"/>
      <c r="KN89" s="162"/>
      <c r="KO89" s="162"/>
      <c r="KP89" s="162"/>
      <c r="KQ89" s="162"/>
      <c r="KR89" s="162"/>
      <c r="KS89" s="162"/>
      <c r="KT89" s="162"/>
      <c r="KU89" s="162"/>
      <c r="KV89" s="162"/>
      <c r="KW89" s="162"/>
      <c r="KX89" s="162"/>
      <c r="KY89" s="162"/>
      <c r="KZ89" s="162"/>
      <c r="LA89" s="162"/>
      <c r="LB89" s="162"/>
      <c r="LC89" s="162"/>
      <c r="LD89" s="162"/>
      <c r="LE89" s="162"/>
      <c r="LF89" s="162"/>
      <c r="LG89" s="162"/>
      <c r="LH89" s="162"/>
      <c r="LI89" s="162"/>
      <c r="LJ89" s="162"/>
      <c r="LK89" s="162"/>
      <c r="LL89" s="162"/>
      <c r="LM89" s="162"/>
      <c r="LN89" s="162"/>
      <c r="LO89" s="162"/>
      <c r="LP89" s="162"/>
      <c r="LQ89" s="162"/>
      <c r="LR89" s="162"/>
      <c r="LS89" s="162"/>
      <c r="LT89" s="162"/>
      <c r="LU89" s="162"/>
      <c r="LV89" s="162"/>
      <c r="LW89" s="162"/>
      <c r="LX89" s="162"/>
      <c r="LY89" s="162"/>
      <c r="LZ89" s="162"/>
      <c r="MA89" s="162"/>
      <c r="MB89" s="162"/>
      <c r="MC89" s="162"/>
      <c r="MD89" s="162"/>
      <c r="ME89" s="162"/>
      <c r="MF89" s="162"/>
      <c r="MG89" s="162"/>
      <c r="MH89" s="162"/>
      <c r="MI89" s="162"/>
      <c r="MJ89" s="162"/>
      <c r="MK89" s="162"/>
      <c r="ML89" s="162"/>
      <c r="MM89" s="162"/>
      <c r="MN89" s="162"/>
      <c r="MO89" s="162"/>
      <c r="MP89" s="162"/>
      <c r="MQ89" s="162"/>
      <c r="MR89" s="162"/>
      <c r="MS89" s="162"/>
      <c r="MT89" s="162"/>
      <c r="MU89" s="162"/>
      <c r="MV89" s="162"/>
      <c r="MW89" s="162"/>
      <c r="MX89" s="162"/>
      <c r="MY89" s="162"/>
      <c r="MZ89" s="162"/>
      <c r="NA89" s="162"/>
      <c r="NB89" s="162"/>
      <c r="NC89" s="162"/>
      <c r="ND89" s="162"/>
      <c r="NE89" s="162"/>
      <c r="NF89" s="162"/>
      <c r="NG89" s="162"/>
      <c r="NH89" s="162"/>
      <c r="NI89" s="162"/>
      <c r="NJ89" s="162"/>
      <c r="NK89" s="162"/>
      <c r="NL89" s="162"/>
      <c r="NM89" s="162"/>
      <c r="NN89" s="162"/>
      <c r="NO89" s="162"/>
      <c r="NP89" s="162"/>
      <c r="NQ89" s="162"/>
      <c r="NR89" s="162"/>
      <c r="NS89" s="162"/>
      <c r="NT89" s="162"/>
      <c r="NU89" s="162"/>
      <c r="NV89" s="162"/>
      <c r="NW89" s="162"/>
      <c r="NX89" s="162"/>
      <c r="NY89" s="162"/>
      <c r="NZ89" s="162"/>
      <c r="OA89" s="162"/>
      <c r="OB89" s="162"/>
      <c r="OC89" s="162"/>
      <c r="OD89" s="162"/>
      <c r="OE89" s="162"/>
      <c r="OF89" s="162"/>
      <c r="OG89" s="162"/>
      <c r="OH89" s="162"/>
      <c r="OI89" s="162"/>
      <c r="OJ89" s="162"/>
      <c r="OK89" s="162"/>
      <c r="OL89" s="162"/>
      <c r="OM89" s="162"/>
      <c r="ON89" s="162"/>
      <c r="OO89" s="162"/>
      <c r="OP89" s="162"/>
      <c r="OQ89" s="162"/>
      <c r="OR89" s="162"/>
      <c r="OS89" s="162"/>
      <c r="OT89" s="162"/>
      <c r="OU89" s="162"/>
      <c r="OV89" s="162"/>
      <c r="OW89" s="162"/>
      <c r="OX89" s="162"/>
      <c r="OY89" s="162"/>
      <c r="OZ89" s="162"/>
      <c r="PA89" s="162"/>
      <c r="PB89" s="162"/>
      <c r="PC89" s="162"/>
      <c r="PD89" s="162"/>
      <c r="PE89" s="162"/>
      <c r="PF89" s="162"/>
      <c r="PG89" s="162"/>
      <c r="PH89" s="162"/>
      <c r="PI89" s="162"/>
      <c r="PJ89" s="162"/>
      <c r="PK89" s="162"/>
      <c r="PL89" s="162"/>
      <c r="PM89" s="162"/>
      <c r="PN89" s="162"/>
      <c r="PO89" s="162"/>
      <c r="PP89" s="162"/>
      <c r="PQ89" s="162"/>
      <c r="PR89" s="162"/>
      <c r="PS89" s="162"/>
      <c r="PT89" s="162"/>
      <c r="PU89" s="162"/>
    </row>
    <row r="90" spans="1:437" s="131" customFormat="1">
      <c r="A90" s="162"/>
      <c r="B90" s="345"/>
      <c r="C90" s="395"/>
      <c r="D90" s="395"/>
      <c r="E90" s="395"/>
      <c r="F90" s="347"/>
      <c r="G90" s="347"/>
      <c r="H90" s="347"/>
      <c r="I90" s="341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2"/>
      <c r="IL90" s="162"/>
      <c r="IM90" s="162"/>
      <c r="IN90" s="162"/>
      <c r="IO90" s="162"/>
      <c r="IP90" s="162"/>
      <c r="IQ90" s="162"/>
      <c r="IR90" s="162"/>
      <c r="IS90" s="162"/>
      <c r="IT90" s="162"/>
      <c r="IU90" s="162"/>
      <c r="IV90" s="162"/>
      <c r="IW90" s="162"/>
      <c r="IX90" s="162"/>
      <c r="IY90" s="162"/>
      <c r="IZ90" s="162"/>
      <c r="JA90" s="162"/>
      <c r="JB90" s="162"/>
      <c r="JC90" s="162"/>
      <c r="JD90" s="162"/>
      <c r="JE90" s="162"/>
      <c r="JF90" s="162"/>
      <c r="JG90" s="162"/>
      <c r="JH90" s="162"/>
      <c r="JI90" s="162"/>
      <c r="JJ90" s="162"/>
      <c r="JK90" s="162"/>
      <c r="JL90" s="162"/>
      <c r="JM90" s="162"/>
      <c r="JN90" s="162"/>
      <c r="JO90" s="162"/>
      <c r="JP90" s="162"/>
      <c r="JQ90" s="162"/>
      <c r="JR90" s="162"/>
      <c r="JS90" s="162"/>
      <c r="JT90" s="162"/>
      <c r="JU90" s="162"/>
      <c r="JV90" s="162"/>
      <c r="JW90" s="162"/>
      <c r="JX90" s="162"/>
      <c r="JY90" s="162"/>
      <c r="JZ90" s="162"/>
      <c r="KA90" s="162"/>
      <c r="KB90" s="162"/>
      <c r="KC90" s="162"/>
      <c r="KD90" s="162"/>
      <c r="KE90" s="162"/>
      <c r="KF90" s="162"/>
      <c r="KG90" s="162"/>
      <c r="KH90" s="162"/>
      <c r="KI90" s="162"/>
      <c r="KJ90" s="162"/>
      <c r="KK90" s="162"/>
      <c r="KL90" s="162"/>
      <c r="KM90" s="162"/>
      <c r="KN90" s="162"/>
      <c r="KO90" s="162"/>
      <c r="KP90" s="162"/>
      <c r="KQ90" s="162"/>
      <c r="KR90" s="162"/>
      <c r="KS90" s="162"/>
      <c r="KT90" s="162"/>
      <c r="KU90" s="162"/>
      <c r="KV90" s="162"/>
      <c r="KW90" s="162"/>
      <c r="KX90" s="162"/>
      <c r="KY90" s="162"/>
      <c r="KZ90" s="162"/>
      <c r="LA90" s="162"/>
      <c r="LB90" s="162"/>
      <c r="LC90" s="162"/>
      <c r="LD90" s="162"/>
      <c r="LE90" s="162"/>
      <c r="LF90" s="162"/>
      <c r="LG90" s="162"/>
      <c r="LH90" s="162"/>
      <c r="LI90" s="162"/>
      <c r="LJ90" s="162"/>
      <c r="LK90" s="162"/>
      <c r="LL90" s="162"/>
      <c r="LM90" s="162"/>
      <c r="LN90" s="162"/>
      <c r="LO90" s="162"/>
      <c r="LP90" s="162"/>
      <c r="LQ90" s="162"/>
      <c r="LR90" s="162"/>
      <c r="LS90" s="162"/>
      <c r="LT90" s="162"/>
      <c r="LU90" s="162"/>
      <c r="LV90" s="162"/>
      <c r="LW90" s="162"/>
      <c r="LX90" s="162"/>
      <c r="LY90" s="162"/>
      <c r="LZ90" s="162"/>
      <c r="MA90" s="162"/>
      <c r="MB90" s="162"/>
      <c r="MC90" s="162"/>
      <c r="MD90" s="162"/>
      <c r="ME90" s="162"/>
      <c r="MF90" s="162"/>
      <c r="MG90" s="162"/>
      <c r="MH90" s="162"/>
      <c r="MI90" s="162"/>
      <c r="MJ90" s="162"/>
      <c r="MK90" s="162"/>
      <c r="ML90" s="162"/>
      <c r="MM90" s="162"/>
      <c r="MN90" s="162"/>
      <c r="MO90" s="162"/>
      <c r="MP90" s="162"/>
      <c r="MQ90" s="162"/>
      <c r="MR90" s="162"/>
      <c r="MS90" s="162"/>
      <c r="MT90" s="162"/>
      <c r="MU90" s="162"/>
      <c r="MV90" s="162"/>
      <c r="MW90" s="162"/>
      <c r="MX90" s="162"/>
      <c r="MY90" s="162"/>
      <c r="MZ90" s="162"/>
      <c r="NA90" s="162"/>
      <c r="NB90" s="162"/>
      <c r="NC90" s="162"/>
      <c r="ND90" s="162"/>
      <c r="NE90" s="162"/>
      <c r="NF90" s="162"/>
      <c r="NG90" s="162"/>
      <c r="NH90" s="162"/>
      <c r="NI90" s="162"/>
      <c r="NJ90" s="162"/>
      <c r="NK90" s="162"/>
      <c r="NL90" s="162"/>
      <c r="NM90" s="162"/>
      <c r="NN90" s="162"/>
      <c r="NO90" s="162"/>
      <c r="NP90" s="162"/>
      <c r="NQ90" s="162"/>
      <c r="NR90" s="162"/>
      <c r="NS90" s="162"/>
      <c r="NT90" s="162"/>
      <c r="NU90" s="162"/>
      <c r="NV90" s="162"/>
      <c r="NW90" s="162"/>
      <c r="NX90" s="162"/>
      <c r="NY90" s="162"/>
      <c r="NZ90" s="162"/>
      <c r="OA90" s="162"/>
      <c r="OB90" s="162"/>
      <c r="OC90" s="162"/>
      <c r="OD90" s="162"/>
      <c r="OE90" s="162"/>
      <c r="OF90" s="162"/>
      <c r="OG90" s="162"/>
      <c r="OH90" s="162"/>
      <c r="OI90" s="162"/>
      <c r="OJ90" s="162"/>
      <c r="OK90" s="162"/>
      <c r="OL90" s="162"/>
      <c r="OM90" s="162"/>
      <c r="ON90" s="162"/>
      <c r="OO90" s="162"/>
      <c r="OP90" s="162"/>
      <c r="OQ90" s="162"/>
      <c r="OR90" s="162"/>
      <c r="OS90" s="162"/>
      <c r="OT90" s="162"/>
      <c r="OU90" s="162"/>
      <c r="OV90" s="162"/>
      <c r="OW90" s="162"/>
      <c r="OX90" s="162"/>
      <c r="OY90" s="162"/>
      <c r="OZ90" s="162"/>
      <c r="PA90" s="162"/>
      <c r="PB90" s="162"/>
      <c r="PC90" s="162"/>
      <c r="PD90" s="162"/>
      <c r="PE90" s="162"/>
      <c r="PF90" s="162"/>
      <c r="PG90" s="162"/>
      <c r="PH90" s="162"/>
      <c r="PI90" s="162"/>
      <c r="PJ90" s="162"/>
      <c r="PK90" s="162"/>
      <c r="PL90" s="162"/>
      <c r="PM90" s="162"/>
      <c r="PN90" s="162"/>
      <c r="PO90" s="162"/>
      <c r="PP90" s="162"/>
      <c r="PQ90" s="162"/>
      <c r="PR90" s="162"/>
      <c r="PS90" s="162"/>
      <c r="PT90" s="162"/>
      <c r="PU90" s="162"/>
    </row>
    <row r="91" spans="1:437" s="131" customFormat="1">
      <c r="A91" s="162"/>
      <c r="B91" s="345"/>
      <c r="C91" s="396"/>
      <c r="D91" s="396"/>
      <c r="E91" s="396"/>
      <c r="F91" s="343"/>
      <c r="G91" s="343"/>
      <c r="H91" s="343"/>
      <c r="I91" s="341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  <c r="HU91" s="162"/>
      <c r="HV91" s="162"/>
      <c r="HW91" s="162"/>
      <c r="HX91" s="162"/>
      <c r="HY91" s="162"/>
      <c r="HZ91" s="162"/>
      <c r="IA91" s="162"/>
      <c r="IB91" s="162"/>
      <c r="IC91" s="162"/>
      <c r="ID91" s="162"/>
      <c r="IE91" s="162"/>
      <c r="IF91" s="162"/>
      <c r="IG91" s="162"/>
      <c r="IH91" s="162"/>
      <c r="II91" s="162"/>
      <c r="IJ91" s="162"/>
      <c r="IK91" s="162"/>
      <c r="IL91" s="162"/>
      <c r="IM91" s="162"/>
      <c r="IN91" s="162"/>
      <c r="IO91" s="162"/>
      <c r="IP91" s="162"/>
      <c r="IQ91" s="162"/>
      <c r="IR91" s="162"/>
      <c r="IS91" s="162"/>
      <c r="IT91" s="162"/>
      <c r="IU91" s="162"/>
      <c r="IV91" s="162"/>
      <c r="IW91" s="162"/>
      <c r="IX91" s="162"/>
      <c r="IY91" s="162"/>
      <c r="IZ91" s="162"/>
      <c r="JA91" s="162"/>
      <c r="JB91" s="162"/>
      <c r="JC91" s="162"/>
      <c r="JD91" s="162"/>
      <c r="JE91" s="162"/>
      <c r="JF91" s="162"/>
      <c r="JG91" s="162"/>
      <c r="JH91" s="162"/>
      <c r="JI91" s="162"/>
      <c r="JJ91" s="162"/>
      <c r="JK91" s="162"/>
      <c r="JL91" s="162"/>
      <c r="JM91" s="162"/>
      <c r="JN91" s="162"/>
      <c r="JO91" s="162"/>
      <c r="JP91" s="162"/>
      <c r="JQ91" s="162"/>
      <c r="JR91" s="162"/>
      <c r="JS91" s="162"/>
      <c r="JT91" s="162"/>
      <c r="JU91" s="162"/>
      <c r="JV91" s="162"/>
      <c r="JW91" s="162"/>
      <c r="JX91" s="162"/>
      <c r="JY91" s="162"/>
      <c r="JZ91" s="162"/>
      <c r="KA91" s="162"/>
      <c r="KB91" s="162"/>
      <c r="KC91" s="162"/>
      <c r="KD91" s="162"/>
      <c r="KE91" s="162"/>
      <c r="KF91" s="162"/>
      <c r="KG91" s="162"/>
      <c r="KH91" s="162"/>
      <c r="KI91" s="162"/>
      <c r="KJ91" s="162"/>
      <c r="KK91" s="162"/>
      <c r="KL91" s="162"/>
      <c r="KM91" s="162"/>
      <c r="KN91" s="162"/>
      <c r="KO91" s="162"/>
      <c r="KP91" s="162"/>
      <c r="KQ91" s="162"/>
      <c r="KR91" s="162"/>
      <c r="KS91" s="162"/>
      <c r="KT91" s="162"/>
      <c r="KU91" s="162"/>
      <c r="KV91" s="162"/>
      <c r="KW91" s="162"/>
      <c r="KX91" s="162"/>
      <c r="KY91" s="162"/>
      <c r="KZ91" s="162"/>
      <c r="LA91" s="162"/>
      <c r="LB91" s="162"/>
      <c r="LC91" s="162"/>
      <c r="LD91" s="162"/>
      <c r="LE91" s="162"/>
      <c r="LF91" s="162"/>
      <c r="LG91" s="162"/>
      <c r="LH91" s="162"/>
      <c r="LI91" s="162"/>
      <c r="LJ91" s="162"/>
      <c r="LK91" s="162"/>
      <c r="LL91" s="162"/>
      <c r="LM91" s="162"/>
      <c r="LN91" s="162"/>
      <c r="LO91" s="162"/>
      <c r="LP91" s="162"/>
      <c r="LQ91" s="162"/>
      <c r="LR91" s="162"/>
      <c r="LS91" s="162"/>
      <c r="LT91" s="162"/>
      <c r="LU91" s="162"/>
      <c r="LV91" s="162"/>
      <c r="LW91" s="162"/>
      <c r="LX91" s="162"/>
      <c r="LY91" s="162"/>
      <c r="LZ91" s="162"/>
      <c r="MA91" s="162"/>
      <c r="MB91" s="162"/>
      <c r="MC91" s="162"/>
      <c r="MD91" s="162"/>
      <c r="ME91" s="162"/>
      <c r="MF91" s="162"/>
      <c r="MG91" s="162"/>
      <c r="MH91" s="162"/>
      <c r="MI91" s="162"/>
      <c r="MJ91" s="162"/>
      <c r="MK91" s="162"/>
      <c r="ML91" s="162"/>
      <c r="MM91" s="162"/>
      <c r="MN91" s="162"/>
      <c r="MO91" s="162"/>
      <c r="MP91" s="162"/>
      <c r="MQ91" s="162"/>
      <c r="MR91" s="162"/>
      <c r="MS91" s="162"/>
      <c r="MT91" s="162"/>
      <c r="MU91" s="162"/>
      <c r="MV91" s="162"/>
      <c r="MW91" s="162"/>
      <c r="MX91" s="162"/>
      <c r="MY91" s="162"/>
      <c r="MZ91" s="162"/>
      <c r="NA91" s="162"/>
      <c r="NB91" s="162"/>
      <c r="NC91" s="162"/>
      <c r="ND91" s="162"/>
      <c r="NE91" s="162"/>
      <c r="NF91" s="162"/>
      <c r="NG91" s="162"/>
      <c r="NH91" s="162"/>
      <c r="NI91" s="162"/>
      <c r="NJ91" s="162"/>
      <c r="NK91" s="162"/>
      <c r="NL91" s="162"/>
      <c r="NM91" s="162"/>
      <c r="NN91" s="162"/>
      <c r="NO91" s="162"/>
      <c r="NP91" s="162"/>
      <c r="NQ91" s="162"/>
      <c r="NR91" s="162"/>
      <c r="NS91" s="162"/>
      <c r="NT91" s="162"/>
      <c r="NU91" s="162"/>
      <c r="NV91" s="162"/>
      <c r="NW91" s="162"/>
      <c r="NX91" s="162"/>
      <c r="NY91" s="162"/>
      <c r="NZ91" s="162"/>
      <c r="OA91" s="162"/>
      <c r="OB91" s="162"/>
      <c r="OC91" s="162"/>
      <c r="OD91" s="162"/>
      <c r="OE91" s="162"/>
      <c r="OF91" s="162"/>
      <c r="OG91" s="162"/>
      <c r="OH91" s="162"/>
      <c r="OI91" s="162"/>
      <c r="OJ91" s="162"/>
      <c r="OK91" s="162"/>
      <c r="OL91" s="162"/>
      <c r="OM91" s="162"/>
      <c r="ON91" s="162"/>
      <c r="OO91" s="162"/>
      <c r="OP91" s="162"/>
      <c r="OQ91" s="162"/>
      <c r="OR91" s="162"/>
      <c r="OS91" s="162"/>
      <c r="OT91" s="162"/>
      <c r="OU91" s="162"/>
      <c r="OV91" s="162"/>
      <c r="OW91" s="162"/>
      <c r="OX91" s="162"/>
      <c r="OY91" s="162"/>
      <c r="OZ91" s="162"/>
      <c r="PA91" s="162"/>
      <c r="PB91" s="162"/>
      <c r="PC91" s="162"/>
      <c r="PD91" s="162"/>
      <c r="PE91" s="162"/>
      <c r="PF91" s="162"/>
      <c r="PG91" s="162"/>
      <c r="PH91" s="162"/>
      <c r="PI91" s="162"/>
      <c r="PJ91" s="162"/>
      <c r="PK91" s="162"/>
      <c r="PL91" s="162"/>
      <c r="PM91" s="162"/>
      <c r="PN91" s="162"/>
      <c r="PO91" s="162"/>
      <c r="PP91" s="162"/>
      <c r="PQ91" s="162"/>
      <c r="PR91" s="162"/>
      <c r="PS91" s="162"/>
      <c r="PT91" s="162"/>
      <c r="PU91" s="162"/>
    </row>
    <row r="92" spans="1:437" s="131" customFormat="1">
      <c r="A92" s="162"/>
      <c r="B92" s="345"/>
      <c r="C92" s="341"/>
      <c r="D92" s="346"/>
      <c r="E92" s="341"/>
      <c r="F92" s="341"/>
      <c r="G92" s="341"/>
      <c r="H92" s="341"/>
      <c r="I92" s="341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  <c r="IN92" s="162"/>
      <c r="IO92" s="162"/>
      <c r="IP92" s="162"/>
      <c r="IQ92" s="162"/>
      <c r="IR92" s="162"/>
      <c r="IS92" s="162"/>
      <c r="IT92" s="162"/>
      <c r="IU92" s="162"/>
      <c r="IV92" s="162"/>
      <c r="IW92" s="162"/>
      <c r="IX92" s="162"/>
      <c r="IY92" s="162"/>
      <c r="IZ92" s="162"/>
      <c r="JA92" s="162"/>
      <c r="JB92" s="162"/>
      <c r="JC92" s="162"/>
      <c r="JD92" s="162"/>
      <c r="JE92" s="162"/>
      <c r="JF92" s="162"/>
      <c r="JG92" s="162"/>
      <c r="JH92" s="162"/>
      <c r="JI92" s="162"/>
      <c r="JJ92" s="162"/>
      <c r="JK92" s="162"/>
      <c r="JL92" s="162"/>
      <c r="JM92" s="162"/>
      <c r="JN92" s="162"/>
      <c r="JO92" s="162"/>
      <c r="JP92" s="162"/>
      <c r="JQ92" s="162"/>
      <c r="JR92" s="162"/>
      <c r="JS92" s="162"/>
      <c r="JT92" s="162"/>
      <c r="JU92" s="162"/>
      <c r="JV92" s="162"/>
      <c r="JW92" s="162"/>
      <c r="JX92" s="162"/>
      <c r="JY92" s="162"/>
      <c r="JZ92" s="162"/>
      <c r="KA92" s="162"/>
      <c r="KB92" s="162"/>
      <c r="KC92" s="162"/>
      <c r="KD92" s="162"/>
      <c r="KE92" s="162"/>
      <c r="KF92" s="162"/>
      <c r="KG92" s="162"/>
      <c r="KH92" s="162"/>
      <c r="KI92" s="162"/>
      <c r="KJ92" s="162"/>
      <c r="KK92" s="162"/>
      <c r="KL92" s="162"/>
      <c r="KM92" s="162"/>
      <c r="KN92" s="162"/>
      <c r="KO92" s="162"/>
      <c r="KP92" s="162"/>
      <c r="KQ92" s="162"/>
      <c r="KR92" s="162"/>
      <c r="KS92" s="162"/>
      <c r="KT92" s="162"/>
      <c r="KU92" s="162"/>
      <c r="KV92" s="162"/>
      <c r="KW92" s="162"/>
      <c r="KX92" s="162"/>
      <c r="KY92" s="162"/>
      <c r="KZ92" s="162"/>
      <c r="LA92" s="162"/>
      <c r="LB92" s="162"/>
      <c r="LC92" s="162"/>
      <c r="LD92" s="162"/>
      <c r="LE92" s="162"/>
      <c r="LF92" s="162"/>
      <c r="LG92" s="162"/>
      <c r="LH92" s="162"/>
      <c r="LI92" s="162"/>
      <c r="LJ92" s="162"/>
      <c r="LK92" s="162"/>
      <c r="LL92" s="162"/>
      <c r="LM92" s="162"/>
      <c r="LN92" s="162"/>
      <c r="LO92" s="162"/>
      <c r="LP92" s="162"/>
      <c r="LQ92" s="162"/>
      <c r="LR92" s="162"/>
      <c r="LS92" s="162"/>
      <c r="LT92" s="162"/>
      <c r="LU92" s="162"/>
      <c r="LV92" s="162"/>
      <c r="LW92" s="162"/>
      <c r="LX92" s="162"/>
      <c r="LY92" s="162"/>
      <c r="LZ92" s="162"/>
      <c r="MA92" s="162"/>
      <c r="MB92" s="162"/>
      <c r="MC92" s="162"/>
      <c r="MD92" s="162"/>
      <c r="ME92" s="162"/>
      <c r="MF92" s="162"/>
      <c r="MG92" s="162"/>
      <c r="MH92" s="162"/>
      <c r="MI92" s="162"/>
      <c r="MJ92" s="162"/>
      <c r="MK92" s="162"/>
      <c r="ML92" s="162"/>
      <c r="MM92" s="162"/>
      <c r="MN92" s="162"/>
      <c r="MO92" s="162"/>
      <c r="MP92" s="162"/>
      <c r="MQ92" s="162"/>
      <c r="MR92" s="162"/>
      <c r="MS92" s="162"/>
      <c r="MT92" s="162"/>
      <c r="MU92" s="162"/>
      <c r="MV92" s="162"/>
      <c r="MW92" s="162"/>
      <c r="MX92" s="162"/>
      <c r="MY92" s="162"/>
      <c r="MZ92" s="162"/>
      <c r="NA92" s="162"/>
      <c r="NB92" s="162"/>
      <c r="NC92" s="162"/>
      <c r="ND92" s="162"/>
      <c r="NE92" s="162"/>
      <c r="NF92" s="162"/>
      <c r="NG92" s="162"/>
      <c r="NH92" s="162"/>
      <c r="NI92" s="162"/>
      <c r="NJ92" s="162"/>
      <c r="NK92" s="162"/>
      <c r="NL92" s="162"/>
      <c r="NM92" s="162"/>
      <c r="NN92" s="162"/>
      <c r="NO92" s="162"/>
      <c r="NP92" s="162"/>
      <c r="NQ92" s="162"/>
      <c r="NR92" s="162"/>
      <c r="NS92" s="162"/>
      <c r="NT92" s="162"/>
      <c r="NU92" s="162"/>
      <c r="NV92" s="162"/>
      <c r="NW92" s="162"/>
      <c r="NX92" s="162"/>
      <c r="NY92" s="162"/>
      <c r="NZ92" s="162"/>
      <c r="OA92" s="162"/>
      <c r="OB92" s="162"/>
      <c r="OC92" s="162"/>
      <c r="OD92" s="162"/>
      <c r="OE92" s="162"/>
      <c r="OF92" s="162"/>
      <c r="OG92" s="162"/>
      <c r="OH92" s="162"/>
      <c r="OI92" s="162"/>
      <c r="OJ92" s="162"/>
      <c r="OK92" s="162"/>
      <c r="OL92" s="162"/>
      <c r="OM92" s="162"/>
      <c r="ON92" s="162"/>
      <c r="OO92" s="162"/>
      <c r="OP92" s="162"/>
      <c r="OQ92" s="162"/>
      <c r="OR92" s="162"/>
      <c r="OS92" s="162"/>
      <c r="OT92" s="162"/>
      <c r="OU92" s="162"/>
      <c r="OV92" s="162"/>
      <c r="OW92" s="162"/>
      <c r="OX92" s="162"/>
      <c r="OY92" s="162"/>
      <c r="OZ92" s="162"/>
      <c r="PA92" s="162"/>
      <c r="PB92" s="162"/>
      <c r="PC92" s="162"/>
      <c r="PD92" s="162"/>
      <c r="PE92" s="162"/>
      <c r="PF92" s="162"/>
      <c r="PG92" s="162"/>
      <c r="PH92" s="162"/>
      <c r="PI92" s="162"/>
      <c r="PJ92" s="162"/>
      <c r="PK92" s="162"/>
      <c r="PL92" s="162"/>
      <c r="PM92" s="162"/>
      <c r="PN92" s="162"/>
      <c r="PO92" s="162"/>
      <c r="PP92" s="162"/>
      <c r="PQ92" s="162"/>
      <c r="PR92" s="162"/>
      <c r="PS92" s="162"/>
      <c r="PT92" s="162"/>
      <c r="PU92" s="162"/>
    </row>
    <row r="93" spans="1:437" s="131" customFormat="1">
      <c r="A93" s="162"/>
      <c r="B93" s="345"/>
      <c r="C93" s="341"/>
      <c r="D93" s="346"/>
      <c r="E93" s="341"/>
      <c r="F93" s="341"/>
      <c r="G93" s="341"/>
      <c r="H93" s="341"/>
      <c r="I93" s="341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162"/>
      <c r="HP93" s="162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2"/>
      <c r="IG93" s="162"/>
      <c r="IH93" s="162"/>
      <c r="II93" s="162"/>
      <c r="IJ93" s="162"/>
      <c r="IK93" s="162"/>
      <c r="IL93" s="162"/>
      <c r="IM93" s="162"/>
      <c r="IN93" s="162"/>
      <c r="IO93" s="162"/>
      <c r="IP93" s="162"/>
      <c r="IQ93" s="162"/>
      <c r="IR93" s="162"/>
      <c r="IS93" s="162"/>
      <c r="IT93" s="162"/>
      <c r="IU93" s="162"/>
      <c r="IV93" s="162"/>
      <c r="IW93" s="162"/>
      <c r="IX93" s="162"/>
      <c r="IY93" s="162"/>
      <c r="IZ93" s="162"/>
      <c r="JA93" s="162"/>
      <c r="JB93" s="162"/>
      <c r="JC93" s="162"/>
      <c r="JD93" s="162"/>
      <c r="JE93" s="162"/>
      <c r="JF93" s="162"/>
      <c r="JG93" s="162"/>
      <c r="JH93" s="162"/>
      <c r="JI93" s="162"/>
      <c r="JJ93" s="162"/>
      <c r="JK93" s="162"/>
      <c r="JL93" s="162"/>
      <c r="JM93" s="162"/>
      <c r="JN93" s="162"/>
      <c r="JO93" s="162"/>
      <c r="JP93" s="162"/>
      <c r="JQ93" s="162"/>
      <c r="JR93" s="162"/>
      <c r="JS93" s="162"/>
      <c r="JT93" s="162"/>
      <c r="JU93" s="162"/>
      <c r="JV93" s="162"/>
      <c r="JW93" s="162"/>
      <c r="JX93" s="162"/>
      <c r="JY93" s="162"/>
      <c r="JZ93" s="162"/>
      <c r="KA93" s="162"/>
      <c r="KB93" s="162"/>
      <c r="KC93" s="162"/>
      <c r="KD93" s="162"/>
      <c r="KE93" s="162"/>
      <c r="KF93" s="162"/>
      <c r="KG93" s="162"/>
      <c r="KH93" s="162"/>
      <c r="KI93" s="162"/>
      <c r="KJ93" s="162"/>
      <c r="KK93" s="162"/>
      <c r="KL93" s="162"/>
      <c r="KM93" s="162"/>
      <c r="KN93" s="162"/>
      <c r="KO93" s="162"/>
      <c r="KP93" s="162"/>
      <c r="KQ93" s="162"/>
      <c r="KR93" s="162"/>
      <c r="KS93" s="162"/>
      <c r="KT93" s="162"/>
      <c r="KU93" s="162"/>
      <c r="KV93" s="162"/>
      <c r="KW93" s="162"/>
      <c r="KX93" s="162"/>
      <c r="KY93" s="162"/>
      <c r="KZ93" s="162"/>
      <c r="LA93" s="162"/>
      <c r="LB93" s="162"/>
      <c r="LC93" s="162"/>
      <c r="LD93" s="162"/>
      <c r="LE93" s="162"/>
      <c r="LF93" s="162"/>
      <c r="LG93" s="162"/>
      <c r="LH93" s="162"/>
      <c r="LI93" s="162"/>
      <c r="LJ93" s="162"/>
      <c r="LK93" s="162"/>
      <c r="LL93" s="162"/>
      <c r="LM93" s="162"/>
      <c r="LN93" s="162"/>
      <c r="LO93" s="162"/>
      <c r="LP93" s="162"/>
      <c r="LQ93" s="162"/>
      <c r="LR93" s="162"/>
      <c r="LS93" s="162"/>
      <c r="LT93" s="162"/>
      <c r="LU93" s="162"/>
      <c r="LV93" s="162"/>
      <c r="LW93" s="162"/>
      <c r="LX93" s="162"/>
      <c r="LY93" s="162"/>
      <c r="LZ93" s="162"/>
      <c r="MA93" s="162"/>
      <c r="MB93" s="162"/>
      <c r="MC93" s="162"/>
      <c r="MD93" s="162"/>
      <c r="ME93" s="162"/>
      <c r="MF93" s="162"/>
      <c r="MG93" s="162"/>
      <c r="MH93" s="162"/>
      <c r="MI93" s="162"/>
      <c r="MJ93" s="162"/>
      <c r="MK93" s="162"/>
      <c r="ML93" s="162"/>
      <c r="MM93" s="162"/>
      <c r="MN93" s="162"/>
      <c r="MO93" s="162"/>
      <c r="MP93" s="162"/>
      <c r="MQ93" s="162"/>
      <c r="MR93" s="162"/>
      <c r="MS93" s="162"/>
      <c r="MT93" s="162"/>
      <c r="MU93" s="162"/>
      <c r="MV93" s="162"/>
      <c r="MW93" s="162"/>
      <c r="MX93" s="162"/>
      <c r="MY93" s="162"/>
      <c r="MZ93" s="162"/>
      <c r="NA93" s="162"/>
      <c r="NB93" s="162"/>
      <c r="NC93" s="162"/>
      <c r="ND93" s="162"/>
      <c r="NE93" s="162"/>
      <c r="NF93" s="162"/>
      <c r="NG93" s="162"/>
      <c r="NH93" s="162"/>
      <c r="NI93" s="162"/>
      <c r="NJ93" s="162"/>
      <c r="NK93" s="162"/>
      <c r="NL93" s="162"/>
      <c r="NM93" s="162"/>
      <c r="NN93" s="162"/>
      <c r="NO93" s="162"/>
      <c r="NP93" s="162"/>
      <c r="NQ93" s="162"/>
      <c r="NR93" s="162"/>
      <c r="NS93" s="162"/>
      <c r="NT93" s="162"/>
      <c r="NU93" s="162"/>
      <c r="NV93" s="162"/>
      <c r="NW93" s="162"/>
      <c r="NX93" s="162"/>
      <c r="NY93" s="162"/>
      <c r="NZ93" s="162"/>
      <c r="OA93" s="162"/>
      <c r="OB93" s="162"/>
      <c r="OC93" s="162"/>
      <c r="OD93" s="162"/>
      <c r="OE93" s="162"/>
      <c r="OF93" s="162"/>
      <c r="OG93" s="162"/>
      <c r="OH93" s="162"/>
      <c r="OI93" s="162"/>
      <c r="OJ93" s="162"/>
      <c r="OK93" s="162"/>
      <c r="OL93" s="162"/>
      <c r="OM93" s="162"/>
      <c r="ON93" s="162"/>
      <c r="OO93" s="162"/>
      <c r="OP93" s="162"/>
      <c r="OQ93" s="162"/>
      <c r="OR93" s="162"/>
      <c r="OS93" s="162"/>
      <c r="OT93" s="162"/>
      <c r="OU93" s="162"/>
      <c r="OV93" s="162"/>
      <c r="OW93" s="162"/>
      <c r="OX93" s="162"/>
      <c r="OY93" s="162"/>
      <c r="OZ93" s="162"/>
      <c r="PA93" s="162"/>
      <c r="PB93" s="162"/>
      <c r="PC93" s="162"/>
      <c r="PD93" s="162"/>
      <c r="PE93" s="162"/>
      <c r="PF93" s="162"/>
      <c r="PG93" s="162"/>
      <c r="PH93" s="162"/>
      <c r="PI93" s="162"/>
      <c r="PJ93" s="162"/>
      <c r="PK93" s="162"/>
      <c r="PL93" s="162"/>
      <c r="PM93" s="162"/>
      <c r="PN93" s="162"/>
      <c r="PO93" s="162"/>
      <c r="PP93" s="162"/>
      <c r="PQ93" s="162"/>
      <c r="PR93" s="162"/>
      <c r="PS93" s="162"/>
      <c r="PT93" s="162"/>
      <c r="PU93" s="162"/>
    </row>
    <row r="94" spans="1:437" s="131" customFormat="1">
      <c r="A94" s="162"/>
      <c r="B94" s="155"/>
      <c r="D94" s="151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162"/>
      <c r="HP94" s="162"/>
      <c r="HQ94" s="162"/>
      <c r="HR94" s="162"/>
      <c r="HS94" s="162"/>
      <c r="HT94" s="162"/>
      <c r="HU94" s="162"/>
      <c r="HV94" s="162"/>
      <c r="HW94" s="162"/>
      <c r="HX94" s="162"/>
      <c r="HY94" s="162"/>
      <c r="HZ94" s="162"/>
      <c r="IA94" s="162"/>
      <c r="IB94" s="162"/>
      <c r="IC94" s="162"/>
      <c r="ID94" s="162"/>
      <c r="IE94" s="162"/>
      <c r="IF94" s="162"/>
      <c r="IG94" s="162"/>
      <c r="IH94" s="162"/>
      <c r="II94" s="162"/>
      <c r="IJ94" s="162"/>
      <c r="IK94" s="162"/>
      <c r="IL94" s="162"/>
      <c r="IM94" s="162"/>
      <c r="IN94" s="162"/>
      <c r="IO94" s="162"/>
      <c r="IP94" s="162"/>
      <c r="IQ94" s="162"/>
      <c r="IR94" s="162"/>
      <c r="IS94" s="162"/>
      <c r="IT94" s="162"/>
      <c r="IU94" s="162"/>
      <c r="IV94" s="162"/>
      <c r="IW94" s="162"/>
      <c r="IX94" s="162"/>
      <c r="IY94" s="162"/>
      <c r="IZ94" s="162"/>
      <c r="JA94" s="162"/>
      <c r="JB94" s="162"/>
      <c r="JC94" s="162"/>
      <c r="JD94" s="162"/>
      <c r="JE94" s="162"/>
      <c r="JF94" s="162"/>
      <c r="JG94" s="162"/>
      <c r="JH94" s="162"/>
      <c r="JI94" s="162"/>
      <c r="JJ94" s="162"/>
      <c r="JK94" s="162"/>
      <c r="JL94" s="162"/>
      <c r="JM94" s="162"/>
      <c r="JN94" s="162"/>
      <c r="JO94" s="162"/>
      <c r="JP94" s="162"/>
      <c r="JQ94" s="162"/>
      <c r="JR94" s="162"/>
      <c r="JS94" s="162"/>
      <c r="JT94" s="162"/>
      <c r="JU94" s="162"/>
      <c r="JV94" s="162"/>
      <c r="JW94" s="162"/>
      <c r="JX94" s="162"/>
      <c r="JY94" s="162"/>
      <c r="JZ94" s="162"/>
      <c r="KA94" s="162"/>
      <c r="KB94" s="162"/>
      <c r="KC94" s="162"/>
      <c r="KD94" s="162"/>
      <c r="KE94" s="162"/>
      <c r="KF94" s="162"/>
      <c r="KG94" s="162"/>
      <c r="KH94" s="162"/>
      <c r="KI94" s="162"/>
      <c r="KJ94" s="162"/>
      <c r="KK94" s="162"/>
      <c r="KL94" s="162"/>
      <c r="KM94" s="162"/>
      <c r="KN94" s="162"/>
      <c r="KO94" s="162"/>
      <c r="KP94" s="162"/>
      <c r="KQ94" s="162"/>
      <c r="KR94" s="162"/>
      <c r="KS94" s="162"/>
      <c r="KT94" s="162"/>
      <c r="KU94" s="162"/>
      <c r="KV94" s="162"/>
      <c r="KW94" s="162"/>
      <c r="KX94" s="162"/>
      <c r="KY94" s="162"/>
      <c r="KZ94" s="162"/>
      <c r="LA94" s="162"/>
      <c r="LB94" s="162"/>
      <c r="LC94" s="162"/>
      <c r="LD94" s="162"/>
      <c r="LE94" s="162"/>
      <c r="LF94" s="162"/>
      <c r="LG94" s="162"/>
      <c r="LH94" s="162"/>
      <c r="LI94" s="162"/>
      <c r="LJ94" s="162"/>
      <c r="LK94" s="162"/>
      <c r="LL94" s="162"/>
      <c r="LM94" s="162"/>
      <c r="LN94" s="162"/>
      <c r="LO94" s="162"/>
      <c r="LP94" s="162"/>
      <c r="LQ94" s="162"/>
      <c r="LR94" s="162"/>
      <c r="LS94" s="162"/>
      <c r="LT94" s="162"/>
      <c r="LU94" s="162"/>
      <c r="LV94" s="162"/>
      <c r="LW94" s="162"/>
      <c r="LX94" s="162"/>
      <c r="LY94" s="162"/>
      <c r="LZ94" s="162"/>
      <c r="MA94" s="162"/>
      <c r="MB94" s="162"/>
      <c r="MC94" s="162"/>
      <c r="MD94" s="162"/>
      <c r="ME94" s="162"/>
      <c r="MF94" s="162"/>
      <c r="MG94" s="162"/>
      <c r="MH94" s="162"/>
      <c r="MI94" s="162"/>
      <c r="MJ94" s="162"/>
      <c r="MK94" s="162"/>
      <c r="ML94" s="162"/>
      <c r="MM94" s="162"/>
      <c r="MN94" s="162"/>
      <c r="MO94" s="162"/>
      <c r="MP94" s="162"/>
      <c r="MQ94" s="162"/>
      <c r="MR94" s="162"/>
      <c r="MS94" s="162"/>
      <c r="MT94" s="162"/>
      <c r="MU94" s="162"/>
      <c r="MV94" s="162"/>
      <c r="MW94" s="162"/>
      <c r="MX94" s="162"/>
      <c r="MY94" s="162"/>
      <c r="MZ94" s="162"/>
      <c r="NA94" s="162"/>
      <c r="NB94" s="162"/>
      <c r="NC94" s="162"/>
      <c r="ND94" s="162"/>
      <c r="NE94" s="162"/>
      <c r="NF94" s="162"/>
      <c r="NG94" s="162"/>
      <c r="NH94" s="162"/>
      <c r="NI94" s="162"/>
      <c r="NJ94" s="162"/>
      <c r="NK94" s="162"/>
      <c r="NL94" s="162"/>
      <c r="NM94" s="162"/>
      <c r="NN94" s="162"/>
      <c r="NO94" s="162"/>
      <c r="NP94" s="162"/>
      <c r="NQ94" s="162"/>
      <c r="NR94" s="162"/>
      <c r="NS94" s="162"/>
      <c r="NT94" s="162"/>
      <c r="NU94" s="162"/>
      <c r="NV94" s="162"/>
      <c r="NW94" s="162"/>
      <c r="NX94" s="162"/>
      <c r="NY94" s="162"/>
      <c r="NZ94" s="162"/>
      <c r="OA94" s="162"/>
      <c r="OB94" s="162"/>
      <c r="OC94" s="162"/>
      <c r="OD94" s="162"/>
      <c r="OE94" s="162"/>
      <c r="OF94" s="162"/>
      <c r="OG94" s="162"/>
      <c r="OH94" s="162"/>
      <c r="OI94" s="162"/>
      <c r="OJ94" s="162"/>
      <c r="OK94" s="162"/>
      <c r="OL94" s="162"/>
      <c r="OM94" s="162"/>
      <c r="ON94" s="162"/>
      <c r="OO94" s="162"/>
      <c r="OP94" s="162"/>
      <c r="OQ94" s="162"/>
      <c r="OR94" s="162"/>
      <c r="OS94" s="162"/>
      <c r="OT94" s="162"/>
      <c r="OU94" s="162"/>
      <c r="OV94" s="162"/>
      <c r="OW94" s="162"/>
      <c r="OX94" s="162"/>
      <c r="OY94" s="162"/>
      <c r="OZ94" s="162"/>
      <c r="PA94" s="162"/>
      <c r="PB94" s="162"/>
      <c r="PC94" s="162"/>
      <c r="PD94" s="162"/>
      <c r="PE94" s="162"/>
      <c r="PF94" s="162"/>
      <c r="PG94" s="162"/>
      <c r="PH94" s="162"/>
      <c r="PI94" s="162"/>
      <c r="PJ94" s="162"/>
      <c r="PK94" s="162"/>
      <c r="PL94" s="162"/>
      <c r="PM94" s="162"/>
      <c r="PN94" s="162"/>
      <c r="PO94" s="162"/>
      <c r="PP94" s="162"/>
      <c r="PQ94" s="162"/>
      <c r="PR94" s="162"/>
      <c r="PS94" s="162"/>
      <c r="PT94" s="162"/>
      <c r="PU94" s="162"/>
    </row>
    <row r="95" spans="1:437" s="131" customFormat="1">
      <c r="A95" s="162"/>
      <c r="B95" s="155"/>
      <c r="D95" s="151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  <c r="HJ95" s="162"/>
      <c r="HK95" s="162"/>
      <c r="HL95" s="162"/>
      <c r="HM95" s="162"/>
      <c r="HN95" s="162"/>
      <c r="HO95" s="162"/>
      <c r="HP95" s="162"/>
      <c r="HQ95" s="162"/>
      <c r="HR95" s="162"/>
      <c r="HS95" s="162"/>
      <c r="HT95" s="162"/>
      <c r="HU95" s="162"/>
      <c r="HV95" s="162"/>
      <c r="HW95" s="162"/>
      <c r="HX95" s="162"/>
      <c r="HY95" s="162"/>
      <c r="HZ95" s="162"/>
      <c r="IA95" s="162"/>
      <c r="IB95" s="162"/>
      <c r="IC95" s="162"/>
      <c r="ID95" s="162"/>
      <c r="IE95" s="162"/>
      <c r="IF95" s="162"/>
      <c r="IG95" s="162"/>
      <c r="IH95" s="162"/>
      <c r="II95" s="162"/>
      <c r="IJ95" s="162"/>
      <c r="IK95" s="162"/>
      <c r="IL95" s="162"/>
      <c r="IM95" s="162"/>
      <c r="IN95" s="162"/>
      <c r="IO95" s="162"/>
      <c r="IP95" s="162"/>
      <c r="IQ95" s="162"/>
      <c r="IR95" s="162"/>
      <c r="IS95" s="162"/>
      <c r="IT95" s="162"/>
      <c r="IU95" s="162"/>
      <c r="IV95" s="162"/>
      <c r="IW95" s="162"/>
      <c r="IX95" s="162"/>
      <c r="IY95" s="162"/>
      <c r="IZ95" s="162"/>
      <c r="JA95" s="162"/>
      <c r="JB95" s="162"/>
      <c r="JC95" s="162"/>
      <c r="JD95" s="162"/>
      <c r="JE95" s="162"/>
      <c r="JF95" s="162"/>
      <c r="JG95" s="162"/>
      <c r="JH95" s="162"/>
      <c r="JI95" s="162"/>
      <c r="JJ95" s="162"/>
      <c r="JK95" s="162"/>
      <c r="JL95" s="162"/>
      <c r="JM95" s="162"/>
      <c r="JN95" s="162"/>
      <c r="JO95" s="162"/>
      <c r="JP95" s="162"/>
      <c r="JQ95" s="162"/>
      <c r="JR95" s="162"/>
      <c r="JS95" s="162"/>
      <c r="JT95" s="162"/>
      <c r="JU95" s="162"/>
      <c r="JV95" s="162"/>
      <c r="JW95" s="162"/>
      <c r="JX95" s="162"/>
      <c r="JY95" s="162"/>
      <c r="JZ95" s="162"/>
      <c r="KA95" s="162"/>
      <c r="KB95" s="162"/>
      <c r="KC95" s="162"/>
      <c r="KD95" s="162"/>
      <c r="KE95" s="162"/>
      <c r="KF95" s="162"/>
      <c r="KG95" s="162"/>
      <c r="KH95" s="162"/>
      <c r="KI95" s="162"/>
      <c r="KJ95" s="162"/>
      <c r="KK95" s="162"/>
      <c r="KL95" s="162"/>
      <c r="KM95" s="162"/>
      <c r="KN95" s="162"/>
      <c r="KO95" s="162"/>
      <c r="KP95" s="162"/>
      <c r="KQ95" s="162"/>
      <c r="KR95" s="162"/>
      <c r="KS95" s="162"/>
      <c r="KT95" s="162"/>
      <c r="KU95" s="162"/>
      <c r="KV95" s="162"/>
      <c r="KW95" s="162"/>
      <c r="KX95" s="162"/>
      <c r="KY95" s="162"/>
      <c r="KZ95" s="162"/>
      <c r="LA95" s="162"/>
      <c r="LB95" s="162"/>
      <c r="LC95" s="162"/>
      <c r="LD95" s="162"/>
      <c r="LE95" s="162"/>
      <c r="LF95" s="162"/>
      <c r="LG95" s="162"/>
      <c r="LH95" s="162"/>
      <c r="LI95" s="162"/>
      <c r="LJ95" s="162"/>
      <c r="LK95" s="162"/>
      <c r="LL95" s="162"/>
      <c r="LM95" s="162"/>
      <c r="LN95" s="162"/>
      <c r="LO95" s="162"/>
      <c r="LP95" s="162"/>
      <c r="LQ95" s="162"/>
      <c r="LR95" s="162"/>
      <c r="LS95" s="162"/>
      <c r="LT95" s="162"/>
      <c r="LU95" s="162"/>
      <c r="LV95" s="162"/>
      <c r="LW95" s="162"/>
      <c r="LX95" s="162"/>
      <c r="LY95" s="162"/>
      <c r="LZ95" s="162"/>
      <c r="MA95" s="162"/>
      <c r="MB95" s="162"/>
      <c r="MC95" s="162"/>
      <c r="MD95" s="162"/>
      <c r="ME95" s="162"/>
      <c r="MF95" s="162"/>
      <c r="MG95" s="162"/>
      <c r="MH95" s="162"/>
      <c r="MI95" s="162"/>
      <c r="MJ95" s="162"/>
      <c r="MK95" s="162"/>
      <c r="ML95" s="162"/>
      <c r="MM95" s="162"/>
      <c r="MN95" s="162"/>
      <c r="MO95" s="162"/>
      <c r="MP95" s="162"/>
      <c r="MQ95" s="162"/>
      <c r="MR95" s="162"/>
      <c r="MS95" s="162"/>
      <c r="MT95" s="162"/>
      <c r="MU95" s="162"/>
      <c r="MV95" s="162"/>
      <c r="MW95" s="162"/>
      <c r="MX95" s="162"/>
      <c r="MY95" s="162"/>
      <c r="MZ95" s="162"/>
      <c r="NA95" s="162"/>
      <c r="NB95" s="162"/>
      <c r="NC95" s="162"/>
      <c r="ND95" s="162"/>
      <c r="NE95" s="162"/>
      <c r="NF95" s="162"/>
      <c r="NG95" s="162"/>
      <c r="NH95" s="162"/>
      <c r="NI95" s="162"/>
      <c r="NJ95" s="162"/>
      <c r="NK95" s="162"/>
      <c r="NL95" s="162"/>
      <c r="NM95" s="162"/>
      <c r="NN95" s="162"/>
      <c r="NO95" s="162"/>
      <c r="NP95" s="162"/>
      <c r="NQ95" s="162"/>
      <c r="NR95" s="162"/>
      <c r="NS95" s="162"/>
      <c r="NT95" s="162"/>
      <c r="NU95" s="162"/>
      <c r="NV95" s="162"/>
      <c r="NW95" s="162"/>
      <c r="NX95" s="162"/>
      <c r="NY95" s="162"/>
      <c r="NZ95" s="162"/>
      <c r="OA95" s="162"/>
      <c r="OB95" s="162"/>
      <c r="OC95" s="162"/>
      <c r="OD95" s="162"/>
      <c r="OE95" s="162"/>
      <c r="OF95" s="162"/>
      <c r="OG95" s="162"/>
      <c r="OH95" s="162"/>
      <c r="OI95" s="162"/>
      <c r="OJ95" s="162"/>
      <c r="OK95" s="162"/>
      <c r="OL95" s="162"/>
      <c r="OM95" s="162"/>
      <c r="ON95" s="162"/>
      <c r="OO95" s="162"/>
      <c r="OP95" s="162"/>
      <c r="OQ95" s="162"/>
      <c r="OR95" s="162"/>
      <c r="OS95" s="162"/>
      <c r="OT95" s="162"/>
      <c r="OU95" s="162"/>
      <c r="OV95" s="162"/>
      <c r="OW95" s="162"/>
      <c r="OX95" s="162"/>
      <c r="OY95" s="162"/>
      <c r="OZ95" s="162"/>
      <c r="PA95" s="162"/>
      <c r="PB95" s="162"/>
      <c r="PC95" s="162"/>
      <c r="PD95" s="162"/>
      <c r="PE95" s="162"/>
      <c r="PF95" s="162"/>
      <c r="PG95" s="162"/>
      <c r="PH95" s="162"/>
      <c r="PI95" s="162"/>
      <c r="PJ95" s="162"/>
      <c r="PK95" s="162"/>
      <c r="PL95" s="162"/>
      <c r="PM95" s="162"/>
      <c r="PN95" s="162"/>
      <c r="PO95" s="162"/>
      <c r="PP95" s="162"/>
      <c r="PQ95" s="162"/>
      <c r="PR95" s="162"/>
      <c r="PS95" s="162"/>
      <c r="PT95" s="162"/>
      <c r="PU95" s="162"/>
    </row>
    <row r="96" spans="1:437" s="131" customFormat="1">
      <c r="A96" s="162"/>
      <c r="B96" s="155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62"/>
      <c r="FG96" s="162"/>
      <c r="FH96" s="162"/>
      <c r="FI96" s="162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  <c r="HJ96" s="162"/>
      <c r="HK96" s="162"/>
      <c r="HL96" s="162"/>
      <c r="HM96" s="162"/>
      <c r="HN96" s="162"/>
      <c r="HO96" s="162"/>
      <c r="HP96" s="162"/>
      <c r="HQ96" s="162"/>
      <c r="HR96" s="162"/>
      <c r="HS96" s="162"/>
      <c r="HT96" s="162"/>
      <c r="HU96" s="162"/>
      <c r="HV96" s="162"/>
      <c r="HW96" s="162"/>
      <c r="HX96" s="162"/>
      <c r="HY96" s="162"/>
      <c r="HZ96" s="162"/>
      <c r="IA96" s="162"/>
      <c r="IB96" s="162"/>
      <c r="IC96" s="162"/>
      <c r="ID96" s="162"/>
      <c r="IE96" s="162"/>
      <c r="IF96" s="162"/>
      <c r="IG96" s="162"/>
      <c r="IH96" s="162"/>
      <c r="II96" s="162"/>
      <c r="IJ96" s="162"/>
      <c r="IK96" s="162"/>
      <c r="IL96" s="162"/>
      <c r="IM96" s="162"/>
      <c r="IN96" s="162"/>
      <c r="IO96" s="162"/>
      <c r="IP96" s="162"/>
      <c r="IQ96" s="162"/>
      <c r="IR96" s="162"/>
      <c r="IS96" s="162"/>
      <c r="IT96" s="162"/>
      <c r="IU96" s="162"/>
      <c r="IV96" s="162"/>
      <c r="IW96" s="162"/>
      <c r="IX96" s="162"/>
      <c r="IY96" s="162"/>
      <c r="IZ96" s="162"/>
      <c r="JA96" s="162"/>
      <c r="JB96" s="162"/>
      <c r="JC96" s="162"/>
      <c r="JD96" s="162"/>
      <c r="JE96" s="162"/>
      <c r="JF96" s="162"/>
      <c r="JG96" s="162"/>
      <c r="JH96" s="162"/>
      <c r="JI96" s="162"/>
      <c r="JJ96" s="162"/>
      <c r="JK96" s="162"/>
      <c r="JL96" s="162"/>
      <c r="JM96" s="162"/>
      <c r="JN96" s="162"/>
      <c r="JO96" s="162"/>
      <c r="JP96" s="162"/>
      <c r="JQ96" s="162"/>
      <c r="JR96" s="162"/>
      <c r="JS96" s="162"/>
      <c r="JT96" s="162"/>
      <c r="JU96" s="162"/>
      <c r="JV96" s="162"/>
      <c r="JW96" s="162"/>
      <c r="JX96" s="162"/>
      <c r="JY96" s="162"/>
      <c r="JZ96" s="162"/>
      <c r="KA96" s="162"/>
      <c r="KB96" s="162"/>
      <c r="KC96" s="162"/>
      <c r="KD96" s="162"/>
      <c r="KE96" s="162"/>
      <c r="KF96" s="162"/>
      <c r="KG96" s="162"/>
      <c r="KH96" s="162"/>
      <c r="KI96" s="162"/>
      <c r="KJ96" s="162"/>
      <c r="KK96" s="162"/>
      <c r="KL96" s="162"/>
      <c r="KM96" s="162"/>
      <c r="KN96" s="162"/>
      <c r="KO96" s="162"/>
      <c r="KP96" s="162"/>
      <c r="KQ96" s="162"/>
      <c r="KR96" s="162"/>
      <c r="KS96" s="162"/>
      <c r="KT96" s="162"/>
      <c r="KU96" s="162"/>
      <c r="KV96" s="162"/>
      <c r="KW96" s="162"/>
      <c r="KX96" s="162"/>
      <c r="KY96" s="162"/>
      <c r="KZ96" s="162"/>
      <c r="LA96" s="162"/>
      <c r="LB96" s="162"/>
      <c r="LC96" s="162"/>
      <c r="LD96" s="162"/>
      <c r="LE96" s="162"/>
      <c r="LF96" s="162"/>
      <c r="LG96" s="162"/>
      <c r="LH96" s="162"/>
      <c r="LI96" s="162"/>
      <c r="LJ96" s="162"/>
      <c r="LK96" s="162"/>
      <c r="LL96" s="162"/>
      <c r="LM96" s="162"/>
      <c r="LN96" s="162"/>
      <c r="LO96" s="162"/>
      <c r="LP96" s="162"/>
      <c r="LQ96" s="162"/>
      <c r="LR96" s="162"/>
      <c r="LS96" s="162"/>
      <c r="LT96" s="162"/>
      <c r="LU96" s="162"/>
      <c r="LV96" s="162"/>
      <c r="LW96" s="162"/>
      <c r="LX96" s="162"/>
      <c r="LY96" s="162"/>
      <c r="LZ96" s="162"/>
      <c r="MA96" s="162"/>
      <c r="MB96" s="162"/>
      <c r="MC96" s="162"/>
      <c r="MD96" s="162"/>
      <c r="ME96" s="162"/>
      <c r="MF96" s="162"/>
      <c r="MG96" s="162"/>
      <c r="MH96" s="162"/>
      <c r="MI96" s="162"/>
      <c r="MJ96" s="162"/>
      <c r="MK96" s="162"/>
      <c r="ML96" s="162"/>
      <c r="MM96" s="162"/>
      <c r="MN96" s="162"/>
      <c r="MO96" s="162"/>
      <c r="MP96" s="162"/>
      <c r="MQ96" s="162"/>
      <c r="MR96" s="162"/>
      <c r="MS96" s="162"/>
      <c r="MT96" s="162"/>
      <c r="MU96" s="162"/>
      <c r="MV96" s="162"/>
      <c r="MW96" s="162"/>
      <c r="MX96" s="162"/>
      <c r="MY96" s="162"/>
      <c r="MZ96" s="162"/>
      <c r="NA96" s="162"/>
      <c r="NB96" s="162"/>
      <c r="NC96" s="162"/>
      <c r="ND96" s="162"/>
      <c r="NE96" s="162"/>
      <c r="NF96" s="162"/>
      <c r="NG96" s="162"/>
      <c r="NH96" s="162"/>
      <c r="NI96" s="162"/>
      <c r="NJ96" s="162"/>
      <c r="NK96" s="162"/>
      <c r="NL96" s="162"/>
      <c r="NM96" s="162"/>
      <c r="NN96" s="162"/>
      <c r="NO96" s="162"/>
      <c r="NP96" s="162"/>
      <c r="NQ96" s="162"/>
      <c r="NR96" s="162"/>
      <c r="NS96" s="162"/>
      <c r="NT96" s="162"/>
      <c r="NU96" s="162"/>
      <c r="NV96" s="162"/>
      <c r="NW96" s="162"/>
      <c r="NX96" s="162"/>
      <c r="NY96" s="162"/>
      <c r="NZ96" s="162"/>
      <c r="OA96" s="162"/>
      <c r="OB96" s="162"/>
      <c r="OC96" s="162"/>
      <c r="OD96" s="162"/>
      <c r="OE96" s="162"/>
      <c r="OF96" s="162"/>
      <c r="OG96" s="162"/>
      <c r="OH96" s="162"/>
      <c r="OI96" s="162"/>
      <c r="OJ96" s="162"/>
      <c r="OK96" s="162"/>
      <c r="OL96" s="162"/>
      <c r="OM96" s="162"/>
      <c r="ON96" s="162"/>
      <c r="OO96" s="162"/>
      <c r="OP96" s="162"/>
      <c r="OQ96" s="162"/>
      <c r="OR96" s="162"/>
      <c r="OS96" s="162"/>
      <c r="OT96" s="162"/>
      <c r="OU96" s="162"/>
      <c r="OV96" s="162"/>
      <c r="OW96" s="162"/>
      <c r="OX96" s="162"/>
      <c r="OY96" s="162"/>
      <c r="OZ96" s="162"/>
      <c r="PA96" s="162"/>
      <c r="PB96" s="162"/>
      <c r="PC96" s="162"/>
      <c r="PD96" s="162"/>
      <c r="PE96" s="162"/>
      <c r="PF96" s="162"/>
      <c r="PG96" s="162"/>
      <c r="PH96" s="162"/>
      <c r="PI96" s="162"/>
      <c r="PJ96" s="162"/>
      <c r="PK96" s="162"/>
      <c r="PL96" s="162"/>
      <c r="PM96" s="162"/>
      <c r="PN96" s="162"/>
      <c r="PO96" s="162"/>
      <c r="PP96" s="162"/>
      <c r="PQ96" s="162"/>
      <c r="PR96" s="162"/>
      <c r="PS96" s="162"/>
      <c r="PT96" s="162"/>
      <c r="PU96" s="162"/>
    </row>
  </sheetData>
  <mergeCells count="9">
    <mergeCell ref="C91:E91"/>
    <mergeCell ref="F84:H84"/>
    <mergeCell ref="C86:E86"/>
    <mergeCell ref="C84:E85"/>
    <mergeCell ref="C74:C75"/>
    <mergeCell ref="C87:E87"/>
    <mergeCell ref="C88:E88"/>
    <mergeCell ref="C89:E89"/>
    <mergeCell ref="C90:E90"/>
  </mergeCells>
  <hyperlinks>
    <hyperlink ref="M5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B9" sqref="B9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357" t="s">
        <v>166</v>
      </c>
      <c r="C7" s="357"/>
      <c r="D7" s="357"/>
      <c r="E7" s="357"/>
      <c r="F7" s="357"/>
      <c r="G7" s="357"/>
      <c r="H7" s="357"/>
      <c r="I7" s="357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183</v>
      </c>
      <c r="C9" s="9"/>
      <c r="D9" s="26"/>
      <c r="E9" s="23"/>
      <c r="H9" s="25"/>
      <c r="I9" s="25"/>
    </row>
    <row r="10" spans="1:10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313"/>
      <c r="B11" s="9" t="s">
        <v>182</v>
      </c>
      <c r="C11" s="314"/>
      <c r="D11" s="314"/>
      <c r="E11" s="314"/>
      <c r="F11" s="314"/>
      <c r="G11" s="314"/>
      <c r="H11" s="25"/>
      <c r="I11" s="25"/>
    </row>
    <row r="12" spans="1:10" s="24" customFormat="1" ht="24" customHeight="1">
      <c r="B12" s="9" t="s">
        <v>169</v>
      </c>
      <c r="C12" s="9"/>
      <c r="D12" s="9"/>
      <c r="E12" s="9"/>
      <c r="H12" s="25"/>
      <c r="I12" s="25"/>
    </row>
    <row r="13" spans="1:10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170</v>
      </c>
      <c r="C14" s="9"/>
      <c r="D14" s="9"/>
      <c r="E14" s="9"/>
      <c r="H14" s="25"/>
      <c r="I14" s="25"/>
    </row>
    <row r="15" spans="1:10" s="24" customFormat="1" ht="24" customHeight="1">
      <c r="B15" s="9" t="s">
        <v>172</v>
      </c>
      <c r="C15" s="9"/>
      <c r="D15" s="9"/>
      <c r="E15" s="9"/>
      <c r="H15" s="25"/>
      <c r="I15" s="25"/>
    </row>
    <row r="16" spans="1:10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9" ht="20.100000000000001" customHeight="1">
      <c r="B21" s="9" t="s">
        <v>194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8"/>
  <sheetViews>
    <sheetView showGridLines="0" showRowColHeaders="0" showZeros="0" showOutlineSymbols="0" zoomScaleNormal="100" workbookViewId="0">
      <selection activeCell="G22" sqref="G22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204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5" customHeight="1">
      <c r="B4" s="359" t="s">
        <v>139</v>
      </c>
      <c r="C4" s="360"/>
      <c r="D4" s="38"/>
      <c r="E4" s="361" t="s">
        <v>140</v>
      </c>
      <c r="F4" s="362"/>
      <c r="G4" s="362"/>
      <c r="H4" s="362"/>
      <c r="I4" s="363"/>
      <c r="J4" s="38"/>
      <c r="K4" s="361" t="s">
        <v>49</v>
      </c>
      <c r="L4" s="362"/>
      <c r="M4" s="362"/>
      <c r="N4" s="362"/>
      <c r="O4" s="363"/>
      <c r="P4" s="38"/>
      <c r="Q4" s="361" t="s">
        <v>50</v>
      </c>
      <c r="R4" s="362"/>
      <c r="S4" s="362"/>
      <c r="T4" s="362"/>
      <c r="U4" s="363"/>
    </row>
    <row r="5" spans="2:40" s="318" customFormat="1" ht="4.5" customHeight="1">
      <c r="B5" s="323"/>
      <c r="C5" s="322"/>
      <c r="D5" s="321"/>
      <c r="E5" s="323"/>
      <c r="F5" s="317"/>
      <c r="G5" s="317"/>
      <c r="H5" s="317"/>
      <c r="I5" s="317"/>
      <c r="J5" s="324"/>
      <c r="K5" s="323"/>
      <c r="L5" s="317"/>
      <c r="M5" s="317"/>
      <c r="N5" s="317"/>
      <c r="O5" s="317"/>
      <c r="P5" s="324"/>
      <c r="Q5" s="323"/>
      <c r="R5" s="317"/>
      <c r="S5" s="317"/>
      <c r="T5" s="317"/>
      <c r="U5" s="317"/>
      <c r="X5" s="319"/>
      <c r="Y5" s="319"/>
      <c r="Z5" s="319"/>
      <c r="AA5" s="319"/>
      <c r="AB5" s="319"/>
      <c r="AC5" s="319"/>
      <c r="AD5" s="319"/>
      <c r="AE5" s="319"/>
      <c r="AF5" s="319"/>
    </row>
    <row r="6" spans="2:40" ht="27.95" customHeight="1">
      <c r="B6" s="326" t="s">
        <v>141</v>
      </c>
      <c r="C6" s="320"/>
      <c r="D6" s="39"/>
      <c r="E6" s="327" t="s">
        <v>7</v>
      </c>
      <c r="F6" s="325"/>
      <c r="G6" s="327" t="s">
        <v>142</v>
      </c>
      <c r="H6" s="325"/>
      <c r="I6" s="327" t="s">
        <v>143</v>
      </c>
      <c r="J6" s="328"/>
      <c r="K6" s="327" t="s">
        <v>7</v>
      </c>
      <c r="L6" s="325"/>
      <c r="M6" s="327" t="s">
        <v>142</v>
      </c>
      <c r="N6" s="325"/>
      <c r="O6" s="327" t="s">
        <v>143</v>
      </c>
      <c r="P6" s="328"/>
      <c r="Q6" s="327" t="s">
        <v>7</v>
      </c>
      <c r="R6" s="325"/>
      <c r="S6" s="327" t="s">
        <v>142</v>
      </c>
      <c r="T6" s="325"/>
      <c r="U6" s="329" t="s">
        <v>143</v>
      </c>
    </row>
    <row r="7" spans="2:40" ht="9.9499999999999993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726002</v>
      </c>
      <c r="F8" s="46"/>
      <c r="G8" s="46">
        <v>735957.64901000052</v>
      </c>
      <c r="H8" s="46"/>
      <c r="I8" s="47">
        <v>1013.7129773884927</v>
      </c>
      <c r="J8" s="338"/>
      <c r="K8" s="46">
        <v>4501413</v>
      </c>
      <c r="L8" s="48"/>
      <c r="M8" s="46">
        <v>6035400.6281500049</v>
      </c>
      <c r="N8" s="48"/>
      <c r="O8" s="47">
        <v>1340.7791349405188</v>
      </c>
      <c r="P8" s="338"/>
      <c r="Q8" s="46">
        <v>1743667</v>
      </c>
      <c r="R8" s="48"/>
      <c r="S8" s="46">
        <v>1379455.7574200004</v>
      </c>
      <c r="T8" s="48"/>
      <c r="U8" s="47">
        <v>791.12339536161448</v>
      </c>
      <c r="V8" s="49"/>
      <c r="W8" s="49"/>
      <c r="X8" s="286"/>
      <c r="Y8" s="286"/>
      <c r="Z8" s="286"/>
      <c r="AA8" s="286"/>
      <c r="AB8" s="287"/>
      <c r="AC8" s="286"/>
      <c r="AD8" s="286"/>
      <c r="AE8" s="286"/>
      <c r="AF8" s="286"/>
      <c r="AG8" s="286"/>
      <c r="AH8" s="287"/>
      <c r="AI8" s="286"/>
      <c r="AJ8" s="286"/>
      <c r="AK8" s="286"/>
      <c r="AL8" s="286"/>
      <c r="AM8" s="286"/>
      <c r="AN8" s="287"/>
    </row>
    <row r="9" spans="2:40" ht="27.95" customHeight="1">
      <c r="B9" s="33" t="s">
        <v>145</v>
      </c>
      <c r="C9" s="44"/>
      <c r="D9" s="45"/>
      <c r="E9" s="46">
        <v>116147</v>
      </c>
      <c r="F9" s="46"/>
      <c r="G9" s="46">
        <v>87801.947019999949</v>
      </c>
      <c r="H9" s="46"/>
      <c r="I9" s="47">
        <v>755.95535846814767</v>
      </c>
      <c r="J9" s="338"/>
      <c r="K9" s="46">
        <v>1322175</v>
      </c>
      <c r="L9" s="48"/>
      <c r="M9" s="46">
        <v>1052994.5161900008</v>
      </c>
      <c r="N9" s="48"/>
      <c r="O9" s="47">
        <v>796.41085044718045</v>
      </c>
      <c r="P9" s="338"/>
      <c r="Q9" s="46">
        <v>468774</v>
      </c>
      <c r="R9" s="48"/>
      <c r="S9" s="46">
        <v>250943.11995000014</v>
      </c>
      <c r="T9" s="48"/>
      <c r="U9" s="47">
        <v>535.31791428278905</v>
      </c>
      <c r="V9" s="49"/>
      <c r="W9" s="49"/>
      <c r="X9" s="286"/>
      <c r="Y9" s="286"/>
      <c r="Z9" s="286"/>
      <c r="AA9" s="286"/>
      <c r="AB9" s="287"/>
      <c r="AC9" s="286"/>
      <c r="AD9" s="286"/>
      <c r="AE9" s="286"/>
      <c r="AF9" s="286"/>
      <c r="AG9" s="286"/>
      <c r="AH9" s="287"/>
      <c r="AI9" s="286"/>
      <c r="AJ9" s="286"/>
      <c r="AK9" s="286"/>
      <c r="AL9" s="286"/>
      <c r="AM9" s="286"/>
      <c r="AN9" s="287"/>
    </row>
    <row r="10" spans="2:40" ht="27.95" customHeight="1">
      <c r="B10" s="33" t="s">
        <v>146</v>
      </c>
      <c r="C10" s="44"/>
      <c r="D10" s="45"/>
      <c r="E10" s="46">
        <v>6934</v>
      </c>
      <c r="F10" s="46"/>
      <c r="G10" s="46">
        <v>6839.9998099999984</v>
      </c>
      <c r="H10" s="46"/>
      <c r="I10" s="47">
        <v>986.44358379001994</v>
      </c>
      <c r="J10" s="338"/>
      <c r="K10" s="46">
        <v>66699</v>
      </c>
      <c r="L10" s="48"/>
      <c r="M10" s="46">
        <v>88668.219840000034</v>
      </c>
      <c r="N10" s="48"/>
      <c r="O10" s="47">
        <v>1329.3785490037337</v>
      </c>
      <c r="P10" s="338"/>
      <c r="Q10" s="46">
        <v>41439</v>
      </c>
      <c r="R10" s="48"/>
      <c r="S10" s="46">
        <v>30425.833199999997</v>
      </c>
      <c r="T10" s="48"/>
      <c r="U10" s="47">
        <v>734.23183957141816</v>
      </c>
      <c r="V10" s="49"/>
      <c r="W10" s="49"/>
      <c r="X10" s="286"/>
      <c r="Y10" s="286"/>
      <c r="Z10" s="286"/>
      <c r="AA10" s="286"/>
      <c r="AB10" s="287"/>
      <c r="AC10" s="286"/>
      <c r="AD10" s="286"/>
      <c r="AE10" s="286"/>
      <c r="AF10" s="286"/>
      <c r="AG10" s="286"/>
      <c r="AH10" s="287"/>
      <c r="AI10" s="286"/>
      <c r="AJ10" s="286"/>
      <c r="AK10" s="286"/>
      <c r="AL10" s="286"/>
      <c r="AM10" s="286"/>
      <c r="AN10" s="287"/>
    </row>
    <row r="11" spans="2:40" ht="27.95" customHeight="1">
      <c r="B11" s="33" t="s">
        <v>147</v>
      </c>
      <c r="C11" s="44"/>
      <c r="D11" s="45"/>
      <c r="E11" s="46">
        <v>2186</v>
      </c>
      <c r="F11" s="46"/>
      <c r="G11" s="46">
        <v>3581.4167800000009</v>
      </c>
      <c r="H11" s="46"/>
      <c r="I11" s="47">
        <v>1638.342534309241</v>
      </c>
      <c r="J11" s="338"/>
      <c r="K11" s="46">
        <v>35810</v>
      </c>
      <c r="L11" s="48"/>
      <c r="M11" s="46">
        <v>83612.529749999972</v>
      </c>
      <c r="N11" s="48"/>
      <c r="O11" s="47">
        <v>2334.8933189053328</v>
      </c>
      <c r="P11" s="338"/>
      <c r="Q11" s="46">
        <v>21020</v>
      </c>
      <c r="R11" s="48"/>
      <c r="S11" s="46">
        <v>22846.935020000012</v>
      </c>
      <c r="T11" s="48"/>
      <c r="U11" s="47">
        <v>1086.9141303520462</v>
      </c>
      <c r="V11" s="49"/>
      <c r="W11" s="49"/>
      <c r="X11" s="286"/>
      <c r="Y11" s="286"/>
      <c r="Z11" s="286"/>
      <c r="AA11" s="286"/>
      <c r="AB11" s="287"/>
      <c r="AC11" s="286"/>
      <c r="AD11" s="286"/>
      <c r="AE11" s="286"/>
      <c r="AF11" s="286"/>
      <c r="AG11" s="286"/>
      <c r="AH11" s="287"/>
      <c r="AI11" s="286"/>
      <c r="AJ11" s="286"/>
      <c r="AK11" s="286"/>
      <c r="AL11" s="286"/>
      <c r="AM11" s="286"/>
      <c r="AN11" s="287"/>
    </row>
    <row r="12" spans="2:40" ht="27.95" customHeight="1">
      <c r="B12" s="33" t="s">
        <v>148</v>
      </c>
      <c r="C12" s="44"/>
      <c r="D12" s="45"/>
      <c r="E12" s="46">
        <v>85590</v>
      </c>
      <c r="F12" s="46"/>
      <c r="G12" s="46">
        <v>98851.574759999945</v>
      </c>
      <c r="H12" s="46"/>
      <c r="I12" s="47">
        <v>1154.9430396074301</v>
      </c>
      <c r="J12" s="338"/>
      <c r="K12" s="46">
        <v>53818</v>
      </c>
      <c r="L12" s="48"/>
      <c r="M12" s="46">
        <v>68130.772760000007</v>
      </c>
      <c r="N12" s="48"/>
      <c r="O12" s="47">
        <v>1265.9476896205731</v>
      </c>
      <c r="P12" s="338"/>
      <c r="Q12" s="46">
        <v>52477</v>
      </c>
      <c r="R12" s="48"/>
      <c r="S12" s="46">
        <v>47865.133679999992</v>
      </c>
      <c r="T12" s="48"/>
      <c r="U12" s="47">
        <v>912.11642586275877</v>
      </c>
      <c r="V12" s="49"/>
      <c r="W12" s="49"/>
      <c r="X12" s="286"/>
      <c r="Y12" s="286"/>
      <c r="Z12" s="286"/>
      <c r="AA12" s="286"/>
      <c r="AB12" s="287"/>
      <c r="AC12" s="286"/>
      <c r="AD12" s="286"/>
      <c r="AE12" s="286"/>
      <c r="AF12" s="286"/>
      <c r="AG12" s="286"/>
      <c r="AH12" s="287"/>
      <c r="AI12" s="286"/>
      <c r="AJ12" s="286"/>
      <c r="AK12" s="286"/>
      <c r="AL12" s="286"/>
      <c r="AM12" s="286"/>
      <c r="AN12" s="287"/>
    </row>
    <row r="13" spans="2:40" ht="27.95" customHeight="1">
      <c r="B13" s="33" t="s">
        <v>149</v>
      </c>
      <c r="C13" s="44"/>
      <c r="D13" s="45"/>
      <c r="E13" s="46">
        <v>11891</v>
      </c>
      <c r="F13" s="46"/>
      <c r="G13" s="46">
        <v>13300.69319</v>
      </c>
      <c r="H13" s="46"/>
      <c r="I13" s="47">
        <v>1118.5512732318559</v>
      </c>
      <c r="J13" s="338"/>
      <c r="K13" s="46">
        <v>10502</v>
      </c>
      <c r="L13" s="48"/>
      <c r="M13" s="46">
        <v>17751.928970000001</v>
      </c>
      <c r="N13" s="48"/>
      <c r="O13" s="47">
        <v>1690.3379327747098</v>
      </c>
      <c r="P13" s="338"/>
      <c r="Q13" s="46">
        <v>10153</v>
      </c>
      <c r="R13" s="48"/>
      <c r="S13" s="46">
        <v>12135.34971</v>
      </c>
      <c r="T13" s="48"/>
      <c r="U13" s="47">
        <v>1195.2476814734562</v>
      </c>
      <c r="V13" s="49"/>
      <c r="W13" s="49"/>
      <c r="X13" s="286"/>
      <c r="Y13" s="286"/>
      <c r="Z13" s="286"/>
      <c r="AA13" s="286"/>
      <c r="AB13" s="287"/>
      <c r="AC13" s="286"/>
      <c r="AD13" s="286"/>
      <c r="AE13" s="286"/>
      <c r="AF13" s="286"/>
      <c r="AG13" s="286"/>
      <c r="AH13" s="287"/>
      <c r="AI13" s="286"/>
      <c r="AJ13" s="286"/>
      <c r="AK13" s="286"/>
      <c r="AL13" s="286"/>
      <c r="AM13" s="286"/>
      <c r="AN13" s="287"/>
    </row>
    <row r="14" spans="2:40" ht="27.95" customHeight="1">
      <c r="B14" s="33" t="s">
        <v>150</v>
      </c>
      <c r="C14" s="44"/>
      <c r="D14" s="45"/>
      <c r="E14" s="46">
        <v>4841</v>
      </c>
      <c r="F14" s="46"/>
      <c r="G14" s="46">
        <v>2006.7900599999987</v>
      </c>
      <c r="H14" s="46"/>
      <c r="I14" s="47">
        <v>414.54039661226989</v>
      </c>
      <c r="J14" s="338"/>
      <c r="K14" s="46">
        <v>228134</v>
      </c>
      <c r="L14" s="48"/>
      <c r="M14" s="46">
        <v>91878.966910000105</v>
      </c>
      <c r="N14" s="48"/>
      <c r="O14" s="47">
        <v>402.74122625299208</v>
      </c>
      <c r="P14" s="338"/>
      <c r="Q14" s="46">
        <v>20798</v>
      </c>
      <c r="R14" s="48"/>
      <c r="S14" s="46">
        <v>8636.0404400000043</v>
      </c>
      <c r="T14" s="48"/>
      <c r="U14" s="47">
        <v>415.23417828637395</v>
      </c>
      <c r="V14" s="49"/>
      <c r="W14" s="49"/>
      <c r="X14" s="286"/>
      <c r="Y14" s="286"/>
      <c r="Z14" s="286"/>
      <c r="AA14" s="286"/>
      <c r="AB14" s="287"/>
      <c r="AC14" s="286"/>
      <c r="AD14" s="286"/>
      <c r="AE14" s="286"/>
      <c r="AF14" s="286"/>
      <c r="AG14" s="286"/>
      <c r="AH14" s="287"/>
      <c r="AI14" s="286"/>
      <c r="AJ14" s="286"/>
      <c r="AK14" s="286"/>
      <c r="AL14" s="286"/>
      <c r="AM14" s="286"/>
      <c r="AN14" s="287"/>
    </row>
    <row r="15" spans="2:40" ht="16.149999999999999" customHeight="1">
      <c r="C15" s="44"/>
      <c r="D15" s="45"/>
      <c r="E15" s="46"/>
      <c r="F15" s="46"/>
      <c r="G15" s="46"/>
      <c r="H15" s="46"/>
      <c r="I15" s="47"/>
      <c r="J15" s="338"/>
      <c r="K15" s="46"/>
      <c r="L15" s="48"/>
      <c r="M15" s="46"/>
      <c r="N15" s="48"/>
      <c r="O15" s="47"/>
      <c r="P15" s="338"/>
      <c r="Q15" s="46"/>
      <c r="R15" s="48"/>
      <c r="S15" s="46"/>
      <c r="T15" s="48"/>
      <c r="U15" s="47"/>
      <c r="X15" s="286"/>
      <c r="Y15" s="286"/>
      <c r="Z15" s="286"/>
      <c r="AA15" s="286"/>
      <c r="AB15" s="287"/>
      <c r="AC15" s="286"/>
      <c r="AD15" s="286"/>
      <c r="AE15" s="286"/>
      <c r="AF15" s="286"/>
      <c r="AG15" s="286"/>
      <c r="AH15" s="287"/>
      <c r="AI15" s="286"/>
      <c r="AJ15" s="286"/>
      <c r="AK15" s="286"/>
      <c r="AL15" s="286"/>
      <c r="AM15" s="286"/>
      <c r="AN15" s="287"/>
    </row>
    <row r="16" spans="2:40" s="34" customFormat="1" ht="19.5" customHeight="1">
      <c r="B16" s="443" t="s">
        <v>151</v>
      </c>
      <c r="C16" s="439"/>
      <c r="D16" s="440"/>
      <c r="E16" s="439">
        <v>953591</v>
      </c>
      <c r="F16" s="439"/>
      <c r="G16" s="439">
        <v>948340.07063000125</v>
      </c>
      <c r="H16" s="439"/>
      <c r="I16" s="441">
        <v>994.49352041913289</v>
      </c>
      <c r="J16" s="440"/>
      <c r="K16" s="439">
        <v>6218551</v>
      </c>
      <c r="L16" s="442"/>
      <c r="M16" s="439">
        <v>7438437.5625699917</v>
      </c>
      <c r="N16" s="442"/>
      <c r="O16" s="441">
        <v>1196.1689407339413</v>
      </c>
      <c r="P16" s="440"/>
      <c r="Q16" s="439">
        <v>2358328</v>
      </c>
      <c r="R16" s="442"/>
      <c r="S16" s="439">
        <v>1752308.1694200011</v>
      </c>
      <c r="T16" s="442"/>
      <c r="U16" s="441">
        <v>743.0298793976076</v>
      </c>
      <c r="V16" s="33"/>
      <c r="W16" s="33"/>
      <c r="X16" s="288"/>
      <c r="Y16" s="288"/>
      <c r="Z16" s="288"/>
      <c r="AA16" s="288"/>
      <c r="AB16" s="289"/>
      <c r="AC16" s="288"/>
      <c r="AD16" s="288"/>
      <c r="AE16" s="288"/>
      <c r="AF16" s="288"/>
      <c r="AG16" s="288"/>
      <c r="AH16" s="289"/>
      <c r="AI16" s="288"/>
      <c r="AJ16" s="288"/>
      <c r="AK16" s="288"/>
      <c r="AL16" s="288"/>
      <c r="AM16" s="288"/>
      <c r="AN16" s="289"/>
    </row>
    <row r="17" spans="2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364"/>
      <c r="C18" s="364"/>
      <c r="D18" s="50"/>
      <c r="E18" s="51" t="s">
        <v>132</v>
      </c>
      <c r="F18" s="51"/>
      <c r="G18" s="51" t="s">
        <v>132</v>
      </c>
      <c r="H18" s="51"/>
      <c r="I18" s="51" t="s">
        <v>132</v>
      </c>
      <c r="J18" s="51"/>
      <c r="K18" s="51" t="s">
        <v>132</v>
      </c>
      <c r="L18" s="51"/>
      <c r="M18" s="51" t="s">
        <v>132</v>
      </c>
      <c r="N18" s="51"/>
      <c r="O18" s="51" t="s">
        <v>132</v>
      </c>
      <c r="P18" s="51"/>
      <c r="Q18" s="51" t="s">
        <v>132</v>
      </c>
      <c r="R18" s="51"/>
      <c r="S18" s="51" t="s">
        <v>132</v>
      </c>
      <c r="T18" s="51"/>
      <c r="U18" s="51" t="s">
        <v>132</v>
      </c>
      <c r="V18" s="33"/>
      <c r="W18" s="33"/>
    </row>
    <row r="19" spans="2:32" s="34" customFormat="1" ht="9.9499999999999993" customHeight="1">
      <c r="B19" s="358"/>
      <c r="C19" s="358"/>
      <c r="D19" s="3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33"/>
      <c r="W19" s="33"/>
    </row>
    <row r="20" spans="2:32" ht="27.95" customHeight="1">
      <c r="B20" s="359" t="s">
        <v>139</v>
      </c>
      <c r="C20" s="360"/>
      <c r="D20" s="38"/>
      <c r="E20" s="361" t="s">
        <v>107</v>
      </c>
      <c r="F20" s="362"/>
      <c r="G20" s="362"/>
      <c r="H20" s="362"/>
      <c r="I20" s="363"/>
      <c r="J20" s="38"/>
      <c r="K20" s="361" t="s">
        <v>108</v>
      </c>
      <c r="L20" s="362"/>
      <c r="M20" s="362"/>
      <c r="N20" s="362"/>
      <c r="O20" s="363"/>
      <c r="P20" s="38"/>
      <c r="Q20" s="361" t="s">
        <v>152</v>
      </c>
      <c r="R20" s="362"/>
      <c r="S20" s="362"/>
      <c r="T20" s="362"/>
      <c r="U20" s="363"/>
    </row>
    <row r="21" spans="2:32" s="318" customFormat="1" ht="4.5" customHeight="1">
      <c r="B21" s="323"/>
      <c r="C21" s="322"/>
      <c r="D21" s="321"/>
      <c r="E21" s="323"/>
      <c r="F21" s="317"/>
      <c r="G21" s="317"/>
      <c r="H21" s="317"/>
      <c r="I21" s="317"/>
      <c r="J21" s="324"/>
      <c r="K21" s="323"/>
      <c r="L21" s="317"/>
      <c r="M21" s="317"/>
      <c r="N21" s="317"/>
      <c r="O21" s="317"/>
      <c r="P21" s="324"/>
      <c r="Q21" s="323"/>
      <c r="R21" s="317"/>
      <c r="S21" s="317"/>
      <c r="T21" s="317"/>
      <c r="U21" s="317"/>
      <c r="X21" s="319"/>
      <c r="Y21" s="319"/>
      <c r="Z21" s="319"/>
      <c r="AA21" s="319"/>
      <c r="AB21" s="319"/>
      <c r="AC21" s="319"/>
      <c r="AD21" s="319"/>
      <c r="AE21" s="319"/>
      <c r="AF21" s="319"/>
    </row>
    <row r="22" spans="2:32" ht="27.95" customHeight="1">
      <c r="B22" s="326" t="s">
        <v>141</v>
      </c>
      <c r="C22" s="320"/>
      <c r="D22" s="39"/>
      <c r="E22" s="327" t="s">
        <v>7</v>
      </c>
      <c r="F22" s="325"/>
      <c r="G22" s="327" t="s">
        <v>142</v>
      </c>
      <c r="H22" s="325"/>
      <c r="I22" s="327" t="s">
        <v>143</v>
      </c>
      <c r="J22" s="328"/>
      <c r="K22" s="327" t="s">
        <v>7</v>
      </c>
      <c r="L22" s="325"/>
      <c r="M22" s="327" t="s">
        <v>142</v>
      </c>
      <c r="N22" s="325"/>
      <c r="O22" s="327" t="s">
        <v>143</v>
      </c>
      <c r="P22" s="328"/>
      <c r="Q22" s="327" t="s">
        <v>7</v>
      </c>
      <c r="R22" s="325"/>
      <c r="S22" s="327" t="s">
        <v>142</v>
      </c>
      <c r="T22" s="325"/>
      <c r="U22" s="329" t="s">
        <v>143</v>
      </c>
    </row>
    <row r="23" spans="2:32" s="34" customFormat="1" ht="9.9499999999999993" customHeight="1">
      <c r="B23" s="370"/>
      <c r="C23" s="370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1"/>
      <c r="R23" s="53"/>
      <c r="S23" s="51"/>
      <c r="T23" s="53"/>
      <c r="U23" s="51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259474</v>
      </c>
      <c r="F24" s="46"/>
      <c r="G24" s="46">
        <v>111558.41813000003</v>
      </c>
      <c r="H24" s="46"/>
      <c r="I24" s="47">
        <v>429.94064195256573</v>
      </c>
      <c r="J24" s="45"/>
      <c r="K24" s="46">
        <v>31771</v>
      </c>
      <c r="L24" s="48"/>
      <c r="M24" s="46">
        <v>19985.331100000003</v>
      </c>
      <c r="N24" s="48"/>
      <c r="O24" s="47">
        <v>629.04318718328045</v>
      </c>
      <c r="P24" s="45"/>
      <c r="Q24" s="46">
        <v>7262327</v>
      </c>
      <c r="R24" s="48"/>
      <c r="S24" s="46">
        <v>8282357.7838100027</v>
      </c>
      <c r="T24" s="48"/>
      <c r="U24" s="47">
        <v>1140.4550888179508</v>
      </c>
      <c r="V24" s="33"/>
      <c r="W24" s="54"/>
    </row>
    <row r="25" spans="2:32" s="34" customFormat="1" ht="27.95" customHeight="1">
      <c r="B25" s="33" t="s">
        <v>145</v>
      </c>
      <c r="C25" s="44"/>
      <c r="D25" s="45"/>
      <c r="E25" s="46">
        <v>63927</v>
      </c>
      <c r="F25" s="46"/>
      <c r="G25" s="46">
        <v>22161.49166</v>
      </c>
      <c r="H25" s="46"/>
      <c r="I25" s="47">
        <v>346.66872620332566</v>
      </c>
      <c r="J25" s="45"/>
      <c r="K25" s="46">
        <v>9964</v>
      </c>
      <c r="L25" s="48"/>
      <c r="M25" s="46">
        <v>4704.1658599999992</v>
      </c>
      <c r="N25" s="48"/>
      <c r="O25" s="47">
        <v>472.11620433560813</v>
      </c>
      <c r="P25" s="45"/>
      <c r="Q25" s="46">
        <v>1980987</v>
      </c>
      <c r="R25" s="48"/>
      <c r="S25" s="46">
        <v>1418605.2406800012</v>
      </c>
      <c r="T25" s="48"/>
      <c r="U25" s="47">
        <v>716.11032312680561</v>
      </c>
      <c r="V25" s="33"/>
      <c r="W25" s="54"/>
    </row>
    <row r="26" spans="2:32" s="34" customFormat="1" ht="27.95" customHeight="1">
      <c r="B26" s="33" t="s">
        <v>146</v>
      </c>
      <c r="C26" s="44"/>
      <c r="D26" s="45"/>
      <c r="E26" s="46">
        <v>4887</v>
      </c>
      <c r="F26" s="46"/>
      <c r="G26" s="46">
        <v>2447.6331200000004</v>
      </c>
      <c r="H26" s="46"/>
      <c r="I26" s="47">
        <v>500.84573767137317</v>
      </c>
      <c r="J26" s="45"/>
      <c r="K26" s="46">
        <v>1194</v>
      </c>
      <c r="L26" s="48"/>
      <c r="M26" s="46">
        <v>769.72050999999999</v>
      </c>
      <c r="N26" s="48"/>
      <c r="O26" s="47">
        <v>644.6570435510888</v>
      </c>
      <c r="P26" s="45"/>
      <c r="Q26" s="46">
        <v>121153</v>
      </c>
      <c r="R26" s="48"/>
      <c r="S26" s="46">
        <v>129151.40647999993</v>
      </c>
      <c r="T26" s="48"/>
      <c r="U26" s="47">
        <v>1066.0190542537116</v>
      </c>
      <c r="V26" s="33"/>
      <c r="W26" s="54"/>
    </row>
    <row r="27" spans="2:32" s="34" customFormat="1" ht="27.95" customHeight="1">
      <c r="B27" s="33" t="s">
        <v>147</v>
      </c>
      <c r="C27" s="44"/>
      <c r="D27" s="45"/>
      <c r="E27" s="46">
        <v>1937</v>
      </c>
      <c r="F27" s="46"/>
      <c r="G27" s="46">
        <v>1443.1312699999996</v>
      </c>
      <c r="H27" s="46"/>
      <c r="I27" s="47">
        <v>745.0342127000514</v>
      </c>
      <c r="J27" s="45"/>
      <c r="K27" s="46">
        <v>631</v>
      </c>
      <c r="L27" s="48"/>
      <c r="M27" s="46">
        <v>621.90462000000002</v>
      </c>
      <c r="N27" s="48"/>
      <c r="O27" s="47">
        <v>985.58576862123607</v>
      </c>
      <c r="P27" s="45"/>
      <c r="Q27" s="46">
        <v>61584</v>
      </c>
      <c r="R27" s="48"/>
      <c r="S27" s="46">
        <v>112105.91743999998</v>
      </c>
      <c r="T27" s="48"/>
      <c r="U27" s="47">
        <v>1820.3740815796307</v>
      </c>
      <c r="V27" s="33"/>
      <c r="W27" s="54"/>
    </row>
    <row r="28" spans="2:32" s="34" customFormat="1" ht="27.95" customHeight="1">
      <c r="B28" s="33" t="s">
        <v>148</v>
      </c>
      <c r="C28" s="44"/>
      <c r="D28" s="45"/>
      <c r="E28" s="46">
        <v>10917</v>
      </c>
      <c r="F28" s="46"/>
      <c r="G28" s="46">
        <v>4726.6985300000042</v>
      </c>
      <c r="H28" s="46"/>
      <c r="I28" s="47">
        <v>432.96679765503382</v>
      </c>
      <c r="J28" s="45"/>
      <c r="K28" s="46">
        <v>518</v>
      </c>
      <c r="L28" s="48"/>
      <c r="M28" s="46">
        <v>493.17506999999995</v>
      </c>
      <c r="N28" s="48"/>
      <c r="O28" s="47">
        <v>952.07542471042461</v>
      </c>
      <c r="P28" s="45"/>
      <c r="Q28" s="46">
        <v>203320</v>
      </c>
      <c r="R28" s="48"/>
      <c r="S28" s="46">
        <v>220067.3548</v>
      </c>
      <c r="T28" s="48"/>
      <c r="U28" s="47">
        <v>1082.3694412748378</v>
      </c>
      <c r="V28" s="33"/>
      <c r="W28" s="54"/>
    </row>
    <row r="29" spans="2:32" s="34" customFormat="1" ht="27.95" customHeight="1">
      <c r="B29" s="33" t="s">
        <v>149</v>
      </c>
      <c r="C29" s="44"/>
      <c r="D29" s="45"/>
      <c r="E29" s="46">
        <v>1076</v>
      </c>
      <c r="F29" s="46"/>
      <c r="G29" s="46">
        <v>845.54750000000013</v>
      </c>
      <c r="H29" s="46"/>
      <c r="I29" s="47">
        <v>785.82481412639413</v>
      </c>
      <c r="J29" s="45"/>
      <c r="K29" s="46">
        <v>200</v>
      </c>
      <c r="L29" s="48"/>
      <c r="M29" s="46">
        <v>246.84789000000001</v>
      </c>
      <c r="N29" s="48"/>
      <c r="O29" s="47">
        <v>1234.23945</v>
      </c>
      <c r="P29" s="45"/>
      <c r="Q29" s="46">
        <v>33822</v>
      </c>
      <c r="R29" s="48"/>
      <c r="S29" s="46">
        <v>44280.367260000028</v>
      </c>
      <c r="T29" s="48"/>
      <c r="U29" s="47">
        <v>1309.217883626043</v>
      </c>
      <c r="V29" s="33"/>
      <c r="W29" s="54"/>
    </row>
    <row r="30" spans="2:32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253773</v>
      </c>
      <c r="R30" s="48"/>
      <c r="S30" s="46">
        <v>102521.7974100001</v>
      </c>
      <c r="T30" s="48"/>
      <c r="U30" s="47">
        <v>403.99016999444427</v>
      </c>
      <c r="V30" s="33"/>
      <c r="W30" s="54"/>
    </row>
    <row r="31" spans="2:32" s="34" customFormat="1" ht="16.149999999999999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4"/>
    </row>
    <row r="32" spans="2:32" s="34" customFormat="1" ht="24" customHeight="1">
      <c r="B32" s="444" t="s">
        <v>151</v>
      </c>
      <c r="C32" s="445"/>
      <c r="D32" s="440"/>
      <c r="E32" s="445">
        <v>342218</v>
      </c>
      <c r="F32" s="445"/>
      <c r="G32" s="445">
        <v>143182.92020999981</v>
      </c>
      <c r="H32" s="445"/>
      <c r="I32" s="446">
        <v>418.39681200287475</v>
      </c>
      <c r="J32" s="440"/>
      <c r="K32" s="445">
        <v>44278</v>
      </c>
      <c r="L32" s="447"/>
      <c r="M32" s="445">
        <v>26821.145049999988</v>
      </c>
      <c r="N32" s="447"/>
      <c r="O32" s="446">
        <v>605.74427593838902</v>
      </c>
      <c r="P32" s="440"/>
      <c r="Q32" s="445">
        <v>9916966</v>
      </c>
      <c r="R32" s="447"/>
      <c r="S32" s="445">
        <v>10309089.867879996</v>
      </c>
      <c r="T32" s="447"/>
      <c r="U32" s="446">
        <v>1039.5407091120405</v>
      </c>
      <c r="V32" s="33"/>
      <c r="W32" s="54"/>
    </row>
    <row r="33" spans="2:40" ht="9.9499999999999993" customHeight="1">
      <c r="B33" s="371"/>
      <c r="C33" s="371"/>
      <c r="D33" s="45"/>
      <c r="E33" s="55"/>
      <c r="F33" s="55"/>
      <c r="G33" s="55"/>
      <c r="H33" s="55"/>
      <c r="I33" s="55"/>
      <c r="J33" s="45"/>
      <c r="K33" s="55"/>
      <c r="L33" s="55"/>
      <c r="M33" s="55"/>
      <c r="N33" s="55"/>
      <c r="O33" s="55"/>
      <c r="P33" s="45"/>
      <c r="Q33" s="55"/>
      <c r="R33" s="55"/>
      <c r="S33" s="55"/>
      <c r="T33" s="55"/>
      <c r="U33" s="55"/>
    </row>
    <row r="34" spans="2:40" ht="50.1" customHeight="1">
      <c r="B34" s="374"/>
      <c r="C34" s="374"/>
      <c r="D34" s="56"/>
      <c r="E34" s="51" t="s">
        <v>132</v>
      </c>
      <c r="F34" s="51"/>
      <c r="G34" s="51" t="s">
        <v>132</v>
      </c>
      <c r="H34" s="51"/>
      <c r="I34" s="51" t="s">
        <v>132</v>
      </c>
      <c r="J34" s="57"/>
      <c r="K34" s="51" t="s">
        <v>132</v>
      </c>
      <c r="L34" s="51"/>
      <c r="M34" s="51" t="s">
        <v>132</v>
      </c>
      <c r="N34" s="51"/>
      <c r="O34" s="51" t="s">
        <v>132</v>
      </c>
      <c r="P34" s="51"/>
      <c r="Q34" s="51" t="s">
        <v>132</v>
      </c>
      <c r="R34" s="51"/>
      <c r="S34" s="51" t="s">
        <v>132</v>
      </c>
      <c r="T34" s="51"/>
      <c r="U34" s="51" t="s">
        <v>132</v>
      </c>
    </row>
    <row r="35" spans="2:40" ht="68.099999999999994" customHeight="1">
      <c r="B35" s="29" t="s">
        <v>153</v>
      </c>
      <c r="C35" s="29"/>
      <c r="D35" s="58"/>
      <c r="E35" s="59"/>
      <c r="F35" s="59"/>
      <c r="G35" s="59"/>
      <c r="H35" s="59"/>
      <c r="I35" s="59"/>
      <c r="J35" s="58"/>
      <c r="K35" s="59"/>
      <c r="L35" s="59"/>
      <c r="M35" s="59"/>
      <c r="N35" s="59"/>
      <c r="O35" s="59"/>
      <c r="P35" s="58"/>
      <c r="Q35" s="59"/>
      <c r="R35" s="59"/>
      <c r="S35" s="59"/>
      <c r="T35" s="59"/>
      <c r="U35" s="59"/>
    </row>
    <row r="36" spans="2:40" ht="27.95" customHeight="1">
      <c r="B36" s="60" t="s">
        <v>205</v>
      </c>
      <c r="C36" s="29"/>
      <c r="D36" s="58"/>
      <c r="E36" s="59"/>
      <c r="F36" s="59"/>
      <c r="G36" s="59"/>
      <c r="H36" s="59"/>
      <c r="I36" s="59"/>
      <c r="J36" s="58"/>
      <c r="K36" s="59"/>
      <c r="L36" s="59"/>
      <c r="M36" s="59"/>
      <c r="N36" s="59"/>
      <c r="O36" s="59"/>
      <c r="P36" s="58"/>
      <c r="Q36" s="59"/>
      <c r="R36" s="59"/>
      <c r="S36" s="59"/>
      <c r="T36" s="59"/>
      <c r="U36" s="59"/>
    </row>
    <row r="37" spans="2:40" ht="24.95" customHeight="1">
      <c r="B37" s="375"/>
      <c r="C37" s="375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376" t="s">
        <v>155</v>
      </c>
      <c r="C38" s="377"/>
      <c r="D38" s="263"/>
      <c r="E38" s="361" t="s">
        <v>154</v>
      </c>
      <c r="F38" s="365"/>
      <c r="G38" s="365"/>
      <c r="H38" s="365"/>
      <c r="I38" s="366"/>
      <c r="J38" s="61"/>
      <c r="K38" s="361" t="s">
        <v>151</v>
      </c>
      <c r="L38" s="365"/>
      <c r="M38" s="365"/>
      <c r="N38" s="365"/>
      <c r="O38" s="366"/>
      <c r="P38" s="61"/>
      <c r="Q38" s="367" t="s">
        <v>179</v>
      </c>
      <c r="R38" s="368"/>
      <c r="S38" s="368"/>
      <c r="T38" s="368"/>
      <c r="U38" s="369"/>
      <c r="X38" s="291"/>
      <c r="Y38" s="293"/>
      <c r="Z38" s="291"/>
      <c r="AA38" s="290"/>
      <c r="AB38" s="292"/>
      <c r="AC38" s="290"/>
      <c r="AD38" s="291"/>
      <c r="AE38" s="293"/>
      <c r="AF38" s="291"/>
      <c r="AG38" s="290"/>
      <c r="AH38" s="292"/>
      <c r="AI38" s="290"/>
      <c r="AJ38" s="292"/>
      <c r="AK38" s="292"/>
      <c r="AL38" s="292"/>
      <c r="AM38" s="292"/>
      <c r="AN38" s="292"/>
    </row>
    <row r="39" spans="2:40" ht="27.95" customHeight="1">
      <c r="B39" s="377" t="s">
        <v>155</v>
      </c>
      <c r="C39" s="377"/>
      <c r="D39" s="264"/>
      <c r="E39" s="327" t="s">
        <v>7</v>
      </c>
      <c r="F39" s="330"/>
      <c r="G39" s="327"/>
      <c r="H39" s="330"/>
      <c r="I39" s="327" t="s">
        <v>143</v>
      </c>
      <c r="J39" s="328"/>
      <c r="K39" s="327" t="s">
        <v>7</v>
      </c>
      <c r="L39" s="40"/>
      <c r="M39" s="327"/>
      <c r="N39" s="40"/>
      <c r="O39" s="327" t="s">
        <v>143</v>
      </c>
      <c r="P39" s="328"/>
      <c r="Q39" s="327" t="s">
        <v>7</v>
      </c>
      <c r="R39" s="40"/>
      <c r="S39" s="327"/>
      <c r="T39" s="40"/>
      <c r="U39" s="329" t="s">
        <v>143</v>
      </c>
      <c r="X39" s="291"/>
      <c r="Y39" s="293"/>
      <c r="Z39" s="291"/>
      <c r="AA39" s="290"/>
      <c r="AB39" s="292"/>
      <c r="AC39" s="290"/>
      <c r="AD39" s="291"/>
      <c r="AE39" s="293"/>
      <c r="AF39" s="291"/>
      <c r="AG39" s="290"/>
      <c r="AH39" s="292"/>
      <c r="AI39" s="290"/>
      <c r="AJ39" s="292"/>
      <c r="AK39" s="292"/>
      <c r="AL39" s="292"/>
      <c r="AM39" s="292"/>
      <c r="AN39" s="292"/>
    </row>
    <row r="40" spans="2:40" ht="9.9499999999999993" customHeight="1">
      <c r="B40" s="372"/>
      <c r="C40" s="372"/>
      <c r="D40" s="42"/>
      <c r="E40" s="51"/>
      <c r="F40" s="52"/>
      <c r="G40" s="51"/>
      <c r="H40" s="52"/>
      <c r="I40" s="51"/>
      <c r="J40" s="42"/>
      <c r="K40" s="51"/>
      <c r="L40" s="52"/>
      <c r="M40" s="51"/>
      <c r="N40" s="52"/>
      <c r="O40" s="51"/>
      <c r="P40" s="42"/>
      <c r="Q40" s="51"/>
      <c r="R40" s="52"/>
      <c r="S40" s="51"/>
      <c r="T40" s="52"/>
      <c r="U40" s="51"/>
      <c r="X40" s="291"/>
      <c r="Y40" s="293"/>
      <c r="Z40" s="291"/>
      <c r="AA40" s="290"/>
      <c r="AB40" s="292"/>
      <c r="AC40" s="290"/>
      <c r="AD40" s="291"/>
      <c r="AE40" s="293"/>
      <c r="AF40" s="291"/>
      <c r="AG40" s="290"/>
      <c r="AH40" s="292"/>
      <c r="AI40" s="290"/>
      <c r="AJ40" s="292"/>
      <c r="AK40" s="292"/>
      <c r="AL40" s="292"/>
      <c r="AM40" s="292"/>
      <c r="AN40" s="292"/>
    </row>
    <row r="41" spans="2:40" ht="18" customHeight="1">
      <c r="B41" s="33" t="s">
        <v>48</v>
      </c>
      <c r="D41" s="42"/>
      <c r="E41" s="334">
        <v>7374</v>
      </c>
      <c r="F41" s="335"/>
      <c r="G41" s="334"/>
      <c r="H41" s="318"/>
      <c r="I41" s="336">
        <v>1042.4083536750743</v>
      </c>
      <c r="J41" s="337"/>
      <c r="K41" s="334">
        <v>9332</v>
      </c>
      <c r="L41" s="334"/>
      <c r="M41" s="334"/>
      <c r="N41" s="318"/>
      <c r="O41" s="336">
        <v>1006.970455422203</v>
      </c>
      <c r="P41" s="337"/>
      <c r="Q41" s="336">
        <v>79.018431204457784</v>
      </c>
      <c r="R41" s="336"/>
      <c r="S41" s="336"/>
      <c r="T41" s="336"/>
      <c r="U41" s="336">
        <v>103.51925898739628</v>
      </c>
    </row>
    <row r="42" spans="2:40" ht="9.9499999999999993" customHeight="1">
      <c r="D42" s="42"/>
      <c r="E42" s="334"/>
      <c r="F42" s="335"/>
      <c r="G42" s="334"/>
      <c r="H42" s="318"/>
      <c r="I42" s="336"/>
      <c r="J42" s="337"/>
      <c r="K42" s="334"/>
      <c r="L42" s="334"/>
      <c r="M42" s="334"/>
      <c r="N42" s="318"/>
      <c r="O42" s="336"/>
      <c r="P42" s="337"/>
      <c r="Q42" s="336"/>
      <c r="R42" s="336"/>
      <c r="S42" s="336"/>
      <c r="T42" s="336"/>
      <c r="U42" s="336"/>
    </row>
    <row r="43" spans="2:40" ht="18" customHeight="1">
      <c r="B43" s="33" t="s">
        <v>49</v>
      </c>
      <c r="D43" s="42"/>
      <c r="E43" s="334">
        <v>25198</v>
      </c>
      <c r="F43" s="335"/>
      <c r="G43" s="334"/>
      <c r="H43" s="318"/>
      <c r="I43" s="336">
        <v>1481.3162068418135</v>
      </c>
      <c r="J43" s="337"/>
      <c r="K43" s="334">
        <v>30975</v>
      </c>
      <c r="L43" s="334"/>
      <c r="M43" s="334"/>
      <c r="N43" s="318"/>
      <c r="O43" s="336">
        <v>1370.5127560936248</v>
      </c>
      <c r="P43" s="337"/>
      <c r="Q43" s="336">
        <v>81.349475383373687</v>
      </c>
      <c r="R43" s="336"/>
      <c r="S43" s="336"/>
      <c r="T43" s="336"/>
      <c r="U43" s="336">
        <v>108.08481717922946</v>
      </c>
    </row>
    <row r="44" spans="2:40" ht="9.9499999999999993" customHeight="1">
      <c r="B44" s="373"/>
      <c r="C44" s="373"/>
      <c r="D44" s="62"/>
      <c r="E44" s="63"/>
      <c r="F44" s="63"/>
      <c r="G44" s="63"/>
      <c r="H44" s="63"/>
      <c r="I44" s="63"/>
      <c r="J44" s="62"/>
      <c r="K44" s="64"/>
      <c r="L44" s="65"/>
      <c r="M44" s="64"/>
      <c r="N44" s="65"/>
      <c r="O44" s="64"/>
      <c r="P44" s="62"/>
      <c r="Q44" s="66"/>
      <c r="R44" s="67"/>
      <c r="S44" s="66"/>
      <c r="T44" s="67"/>
      <c r="U44" s="66"/>
    </row>
    <row r="45" spans="2:40">
      <c r="B45" s="51"/>
      <c r="C45" s="51"/>
      <c r="D45" s="68"/>
      <c r="E45" s="68"/>
      <c r="F45" s="68"/>
      <c r="G45" s="68"/>
      <c r="H45" s="68"/>
      <c r="I45" s="68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2:40">
      <c r="D46" s="47"/>
      <c r="E46" s="49"/>
      <c r="F46" s="49"/>
      <c r="G46" s="49"/>
      <c r="H46" s="49"/>
      <c r="I46" s="49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40">
      <c r="D47" s="47"/>
      <c r="E47" s="47"/>
      <c r="F47" s="47"/>
      <c r="G47" s="47"/>
      <c r="H47" s="47"/>
      <c r="I47" s="47"/>
      <c r="Q47" s="69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40:C40"/>
    <mergeCell ref="B44:C44"/>
    <mergeCell ref="B34:C34"/>
    <mergeCell ref="B37:C37"/>
    <mergeCell ref="B38:C39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R83"/>
  <sheetViews>
    <sheetView showGridLines="0" showRowColHeaders="0" showZeros="0" zoomScaleNormal="100" workbookViewId="0">
      <selection activeCell="AA23" sqref="AA23"/>
    </sheetView>
  </sheetViews>
  <sheetFormatPr baseColWidth="10" defaultColWidth="10.140625" defaultRowHeight="12.75"/>
  <cols>
    <col min="1" max="1" width="2" style="70" customWidth="1"/>
    <col min="2" max="2" width="8.28515625" style="70" customWidth="1"/>
    <col min="3" max="6" width="10.7109375" style="70" customWidth="1"/>
    <col min="7" max="8" width="10.7109375" style="70" hidden="1" customWidth="1"/>
    <col min="9" max="14" width="10.7109375" style="70" customWidth="1"/>
    <col min="15" max="16" width="10.7109375" style="70" hidden="1" customWidth="1"/>
    <col min="17" max="18" width="10.7109375" style="70" customWidth="1"/>
    <col min="19" max="19" width="6.28515625" style="70" customWidth="1"/>
    <col min="20" max="22" width="7.7109375" style="70" customWidth="1"/>
    <col min="23" max="16384" width="10.140625" style="70"/>
  </cols>
  <sheetData>
    <row r="1" spans="1:70" ht="18.95" customHeight="1">
      <c r="B1" s="378" t="s">
        <v>181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</row>
    <row r="2" spans="1:70" ht="18.95" customHeight="1">
      <c r="B2" s="380" t="s">
        <v>206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T2" s="9" t="s">
        <v>178</v>
      </c>
      <c r="U2" s="284"/>
      <c r="V2" s="283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</row>
    <row r="3" spans="1:70" ht="18.95" customHeight="1">
      <c r="B3" s="382" t="s">
        <v>192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</row>
    <row r="4" spans="1:70" ht="14.25" customHeight="1">
      <c r="A4" s="448"/>
      <c r="B4" s="449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</row>
    <row r="5" spans="1:70" ht="14.25" customHeight="1">
      <c r="A5" s="448"/>
      <c r="B5" s="451" t="s">
        <v>0</v>
      </c>
      <c r="C5" s="452" t="s">
        <v>28</v>
      </c>
      <c r="D5" s="452"/>
      <c r="E5" s="452"/>
      <c r="F5" s="452"/>
      <c r="G5" s="452"/>
      <c r="H5" s="452"/>
      <c r="I5" s="452"/>
      <c r="J5" s="452"/>
      <c r="K5" s="452" t="s">
        <v>29</v>
      </c>
      <c r="L5" s="452"/>
      <c r="M5" s="452"/>
      <c r="N5" s="452"/>
      <c r="O5" s="452"/>
      <c r="P5" s="452"/>
      <c r="Q5" s="452"/>
      <c r="R5" s="452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</row>
    <row r="6" spans="1:70" ht="14.25" customHeight="1">
      <c r="A6" s="448"/>
      <c r="B6" s="451"/>
      <c r="C6" s="452" t="s">
        <v>3</v>
      </c>
      <c r="D6" s="452"/>
      <c r="E6" s="453" t="s">
        <v>4</v>
      </c>
      <c r="F6" s="453"/>
      <c r="G6" s="452" t="s">
        <v>5</v>
      </c>
      <c r="H6" s="452"/>
      <c r="I6" s="452" t="s">
        <v>6</v>
      </c>
      <c r="J6" s="452"/>
      <c r="K6" s="452" t="s">
        <v>3</v>
      </c>
      <c r="L6" s="452"/>
      <c r="M6" s="453" t="s">
        <v>4</v>
      </c>
      <c r="N6" s="453"/>
      <c r="O6" s="452" t="s">
        <v>5</v>
      </c>
      <c r="P6" s="452"/>
      <c r="Q6" s="452" t="s">
        <v>6</v>
      </c>
      <c r="R6" s="452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</row>
    <row r="7" spans="1:70" ht="14.25" customHeight="1">
      <c r="A7" s="448"/>
      <c r="B7" s="451"/>
      <c r="C7" s="454" t="s">
        <v>7</v>
      </c>
      <c r="D7" s="455" t="s">
        <v>8</v>
      </c>
      <c r="E7" s="456" t="s">
        <v>7</v>
      </c>
      <c r="F7" s="456" t="s">
        <v>8</v>
      </c>
      <c r="G7" s="454" t="s">
        <v>7</v>
      </c>
      <c r="H7" s="456" t="s">
        <v>8</v>
      </c>
      <c r="I7" s="454" t="s">
        <v>7</v>
      </c>
      <c r="J7" s="456" t="s">
        <v>8</v>
      </c>
      <c r="K7" s="454" t="s">
        <v>7</v>
      </c>
      <c r="L7" s="455" t="s">
        <v>8</v>
      </c>
      <c r="M7" s="456" t="s">
        <v>7</v>
      </c>
      <c r="N7" s="456" t="s">
        <v>8</v>
      </c>
      <c r="O7" s="454" t="s">
        <v>7</v>
      </c>
      <c r="P7" s="456" t="s">
        <v>8</v>
      </c>
      <c r="Q7" s="454" t="s">
        <v>7</v>
      </c>
      <c r="R7" s="456" t="s">
        <v>8</v>
      </c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</row>
    <row r="8" spans="1:70" ht="14.25" customHeight="1">
      <c r="A8" s="448"/>
      <c r="B8" s="457" t="s">
        <v>9</v>
      </c>
      <c r="C8" s="458">
        <v>0</v>
      </c>
      <c r="D8" s="459">
        <v>0</v>
      </c>
      <c r="E8" s="458">
        <v>0</v>
      </c>
      <c r="F8" s="459">
        <v>0</v>
      </c>
      <c r="G8" s="458">
        <v>0</v>
      </c>
      <c r="H8" s="459">
        <v>0</v>
      </c>
      <c r="I8" s="458">
        <v>0</v>
      </c>
      <c r="J8" s="459">
        <v>0</v>
      </c>
      <c r="K8" s="458">
        <v>0</v>
      </c>
      <c r="L8" s="459">
        <v>0</v>
      </c>
      <c r="M8" s="458">
        <v>0</v>
      </c>
      <c r="N8" s="459">
        <v>0</v>
      </c>
      <c r="O8" s="458">
        <v>0</v>
      </c>
      <c r="P8" s="459">
        <v>0</v>
      </c>
      <c r="Q8" s="458">
        <v>0</v>
      </c>
      <c r="R8" s="459">
        <v>0</v>
      </c>
      <c r="U8" s="284"/>
      <c r="V8" s="294"/>
      <c r="W8" s="285"/>
      <c r="X8" s="294"/>
      <c r="Y8" s="285"/>
      <c r="Z8" s="294"/>
      <c r="AA8" s="285"/>
      <c r="AB8" s="294"/>
      <c r="AC8" s="285"/>
      <c r="AD8" s="294"/>
      <c r="AE8" s="285"/>
      <c r="AF8" s="294"/>
      <c r="AG8" s="285"/>
      <c r="AH8" s="294"/>
      <c r="AI8" s="285"/>
      <c r="AJ8" s="294"/>
      <c r="AK8" s="285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</row>
    <row r="9" spans="1:70" ht="14.25" customHeight="1">
      <c r="A9" s="448"/>
      <c r="B9" s="460" t="s">
        <v>10</v>
      </c>
      <c r="C9" s="458">
        <v>0</v>
      </c>
      <c r="D9" s="459">
        <v>0</v>
      </c>
      <c r="E9" s="458">
        <v>0</v>
      </c>
      <c r="F9" s="459">
        <v>0</v>
      </c>
      <c r="G9" s="458">
        <v>0</v>
      </c>
      <c r="H9" s="459">
        <v>0</v>
      </c>
      <c r="I9" s="458">
        <v>0</v>
      </c>
      <c r="J9" s="459">
        <v>0</v>
      </c>
      <c r="K9" s="458">
        <v>0</v>
      </c>
      <c r="L9" s="459">
        <v>0</v>
      </c>
      <c r="M9" s="458">
        <v>0</v>
      </c>
      <c r="N9" s="459">
        <v>0</v>
      </c>
      <c r="O9" s="458">
        <v>0</v>
      </c>
      <c r="P9" s="459">
        <v>0</v>
      </c>
      <c r="Q9" s="458">
        <v>0</v>
      </c>
      <c r="R9" s="459">
        <v>0</v>
      </c>
      <c r="U9" s="284"/>
      <c r="V9" s="294"/>
      <c r="W9" s="285"/>
      <c r="X9" s="294"/>
      <c r="Y9" s="285"/>
      <c r="Z9" s="294"/>
      <c r="AA9" s="285"/>
      <c r="AB9" s="294"/>
      <c r="AC9" s="285"/>
      <c r="AD9" s="294"/>
      <c r="AE9" s="285"/>
      <c r="AF9" s="294"/>
      <c r="AG9" s="285"/>
      <c r="AH9" s="294"/>
      <c r="AI9" s="285"/>
      <c r="AJ9" s="294"/>
      <c r="AK9" s="285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</row>
    <row r="10" spans="1:70" ht="14.25" customHeight="1">
      <c r="A10" s="448"/>
      <c r="B10" s="457" t="s">
        <v>11</v>
      </c>
      <c r="C10" s="458">
        <v>0</v>
      </c>
      <c r="D10" s="459">
        <v>0</v>
      </c>
      <c r="E10" s="458">
        <v>0</v>
      </c>
      <c r="F10" s="459">
        <v>0</v>
      </c>
      <c r="G10" s="458">
        <v>0</v>
      </c>
      <c r="H10" s="459">
        <v>0</v>
      </c>
      <c r="I10" s="458">
        <v>0</v>
      </c>
      <c r="J10" s="459">
        <v>0</v>
      </c>
      <c r="K10" s="458">
        <v>0</v>
      </c>
      <c r="L10" s="459">
        <v>0</v>
      </c>
      <c r="M10" s="458">
        <v>0</v>
      </c>
      <c r="N10" s="459">
        <v>0</v>
      </c>
      <c r="O10" s="458">
        <v>0</v>
      </c>
      <c r="P10" s="459">
        <v>0</v>
      </c>
      <c r="Q10" s="458">
        <v>0</v>
      </c>
      <c r="R10" s="459">
        <v>0</v>
      </c>
      <c r="U10" s="284"/>
      <c r="V10" s="294"/>
      <c r="W10" s="285"/>
      <c r="X10" s="294"/>
      <c r="Y10" s="285"/>
      <c r="Z10" s="294"/>
      <c r="AA10" s="285"/>
      <c r="AB10" s="294"/>
      <c r="AC10" s="285"/>
      <c r="AD10" s="294"/>
      <c r="AE10" s="285"/>
      <c r="AF10" s="294"/>
      <c r="AG10" s="285"/>
      <c r="AH10" s="294"/>
      <c r="AI10" s="285"/>
      <c r="AJ10" s="294"/>
      <c r="AK10" s="285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</row>
    <row r="11" spans="1:70" ht="14.25" customHeight="1">
      <c r="A11" s="448"/>
      <c r="B11" s="457" t="s">
        <v>12</v>
      </c>
      <c r="C11" s="458">
        <v>3</v>
      </c>
      <c r="D11" s="459">
        <v>675.08</v>
      </c>
      <c r="E11" s="458">
        <v>0</v>
      </c>
      <c r="F11" s="459">
        <v>0</v>
      </c>
      <c r="G11" s="458">
        <v>0</v>
      </c>
      <c r="H11" s="459">
        <v>0</v>
      </c>
      <c r="I11" s="458">
        <v>3</v>
      </c>
      <c r="J11" s="459">
        <v>675.08</v>
      </c>
      <c r="K11" s="458">
        <v>0</v>
      </c>
      <c r="L11" s="459">
        <v>0</v>
      </c>
      <c r="M11" s="458">
        <v>0</v>
      </c>
      <c r="N11" s="459">
        <v>0</v>
      </c>
      <c r="O11" s="458">
        <v>0</v>
      </c>
      <c r="P11" s="459">
        <v>0</v>
      </c>
      <c r="Q11" s="458">
        <v>0</v>
      </c>
      <c r="R11" s="459">
        <v>0</v>
      </c>
      <c r="U11" s="284"/>
      <c r="V11" s="294"/>
      <c r="W11" s="285"/>
      <c r="X11" s="294"/>
      <c r="Y11" s="285"/>
      <c r="Z11" s="294"/>
      <c r="AA11" s="285"/>
      <c r="AB11" s="294"/>
      <c r="AC11" s="285"/>
      <c r="AD11" s="294"/>
      <c r="AE11" s="285"/>
      <c r="AF11" s="294"/>
      <c r="AG11" s="285"/>
      <c r="AH11" s="294"/>
      <c r="AI11" s="285"/>
      <c r="AJ11" s="294"/>
      <c r="AK11" s="285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</row>
    <row r="12" spans="1:70" ht="14.25" customHeight="1">
      <c r="A12" s="448"/>
      <c r="B12" s="457" t="s">
        <v>13</v>
      </c>
      <c r="C12" s="458">
        <v>287</v>
      </c>
      <c r="D12" s="459">
        <v>807.53933797909417</v>
      </c>
      <c r="E12" s="458">
        <v>124</v>
      </c>
      <c r="F12" s="459">
        <v>696.24580645161279</v>
      </c>
      <c r="G12" s="458">
        <v>0</v>
      </c>
      <c r="H12" s="459">
        <v>0</v>
      </c>
      <c r="I12" s="458">
        <v>411</v>
      </c>
      <c r="J12" s="459">
        <v>773.96172749391735</v>
      </c>
      <c r="K12" s="458">
        <v>0</v>
      </c>
      <c r="L12" s="459">
        <v>0</v>
      </c>
      <c r="M12" s="458">
        <v>0</v>
      </c>
      <c r="N12" s="459">
        <v>0</v>
      </c>
      <c r="O12" s="458">
        <v>0</v>
      </c>
      <c r="P12" s="459">
        <v>0</v>
      </c>
      <c r="Q12" s="458">
        <v>0</v>
      </c>
      <c r="R12" s="459">
        <v>0</v>
      </c>
      <c r="U12" s="284"/>
      <c r="V12" s="294"/>
      <c r="W12" s="285"/>
      <c r="X12" s="294"/>
      <c r="Y12" s="285"/>
      <c r="Z12" s="294"/>
      <c r="AA12" s="285"/>
      <c r="AB12" s="294"/>
      <c r="AC12" s="285"/>
      <c r="AD12" s="294"/>
      <c r="AE12" s="285"/>
      <c r="AF12" s="294"/>
      <c r="AG12" s="285"/>
      <c r="AH12" s="294"/>
      <c r="AI12" s="285"/>
      <c r="AJ12" s="294"/>
      <c r="AK12" s="285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</row>
    <row r="13" spans="1:70" ht="14.25" customHeight="1">
      <c r="A13" s="448"/>
      <c r="B13" s="457" t="s">
        <v>14</v>
      </c>
      <c r="C13" s="458">
        <v>1630</v>
      </c>
      <c r="D13" s="459">
        <v>770.59613496932502</v>
      </c>
      <c r="E13" s="458">
        <v>820</v>
      </c>
      <c r="F13" s="459">
        <v>703.01654878048805</v>
      </c>
      <c r="G13" s="458">
        <v>0</v>
      </c>
      <c r="H13" s="459">
        <v>0</v>
      </c>
      <c r="I13" s="458">
        <v>2450</v>
      </c>
      <c r="J13" s="459">
        <v>747.97766122448979</v>
      </c>
      <c r="K13" s="458">
        <v>0</v>
      </c>
      <c r="L13" s="459">
        <v>0</v>
      </c>
      <c r="M13" s="458">
        <v>0</v>
      </c>
      <c r="N13" s="459">
        <v>0</v>
      </c>
      <c r="O13" s="458">
        <v>0</v>
      </c>
      <c r="P13" s="459">
        <v>0</v>
      </c>
      <c r="Q13" s="458">
        <v>0</v>
      </c>
      <c r="R13" s="459">
        <v>0</v>
      </c>
      <c r="U13" s="284"/>
      <c r="V13" s="294"/>
      <c r="W13" s="285"/>
      <c r="X13" s="294"/>
      <c r="Y13" s="285"/>
      <c r="Z13" s="294"/>
      <c r="AA13" s="285"/>
      <c r="AB13" s="294"/>
      <c r="AC13" s="285"/>
      <c r="AD13" s="294"/>
      <c r="AE13" s="285"/>
      <c r="AF13" s="294"/>
      <c r="AG13" s="285"/>
      <c r="AH13" s="294"/>
      <c r="AI13" s="285"/>
      <c r="AJ13" s="294"/>
      <c r="AK13" s="285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</row>
    <row r="14" spans="1:70" ht="14.25" customHeight="1">
      <c r="A14" s="448"/>
      <c r="B14" s="457" t="s">
        <v>15</v>
      </c>
      <c r="C14" s="458">
        <v>7445</v>
      </c>
      <c r="D14" s="459">
        <v>808.81570584284771</v>
      </c>
      <c r="E14" s="458">
        <v>3612</v>
      </c>
      <c r="F14" s="459">
        <v>755.48427464008842</v>
      </c>
      <c r="G14" s="458">
        <v>0</v>
      </c>
      <c r="H14" s="459">
        <v>0</v>
      </c>
      <c r="I14" s="458">
        <v>11057</v>
      </c>
      <c r="J14" s="459">
        <v>791.39387989508919</v>
      </c>
      <c r="K14" s="458">
        <v>0</v>
      </c>
      <c r="L14" s="459">
        <v>0</v>
      </c>
      <c r="M14" s="458">
        <v>0</v>
      </c>
      <c r="N14" s="459">
        <v>0</v>
      </c>
      <c r="O14" s="458">
        <v>0</v>
      </c>
      <c r="P14" s="459">
        <v>0</v>
      </c>
      <c r="Q14" s="458">
        <v>0</v>
      </c>
      <c r="R14" s="459">
        <v>0</v>
      </c>
      <c r="U14" s="284"/>
      <c r="V14" s="294"/>
      <c r="W14" s="285"/>
      <c r="X14" s="294"/>
      <c r="Y14" s="285"/>
      <c r="Z14" s="294"/>
      <c r="AA14" s="285"/>
      <c r="AB14" s="294"/>
      <c r="AC14" s="285"/>
      <c r="AD14" s="294"/>
      <c r="AE14" s="285"/>
      <c r="AF14" s="294"/>
      <c r="AG14" s="285"/>
      <c r="AH14" s="294"/>
      <c r="AI14" s="285"/>
      <c r="AJ14" s="294"/>
      <c r="AK14" s="285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</row>
    <row r="15" spans="1:70" ht="14.25" customHeight="1">
      <c r="A15" s="448"/>
      <c r="B15" s="457" t="s">
        <v>16</v>
      </c>
      <c r="C15" s="458">
        <v>20175</v>
      </c>
      <c r="D15" s="459">
        <v>871.38718463444889</v>
      </c>
      <c r="E15" s="458">
        <v>11073</v>
      </c>
      <c r="F15" s="459">
        <v>808.3627652849267</v>
      </c>
      <c r="G15" s="458">
        <v>0</v>
      </c>
      <c r="H15" s="459">
        <v>0</v>
      </c>
      <c r="I15" s="458">
        <v>31248</v>
      </c>
      <c r="J15" s="459">
        <v>849.05393465181771</v>
      </c>
      <c r="K15" s="458">
        <v>0</v>
      </c>
      <c r="L15" s="459">
        <v>0</v>
      </c>
      <c r="M15" s="458">
        <v>0</v>
      </c>
      <c r="N15" s="459">
        <v>0</v>
      </c>
      <c r="O15" s="458">
        <v>0</v>
      </c>
      <c r="P15" s="459">
        <v>0</v>
      </c>
      <c r="Q15" s="458">
        <v>0</v>
      </c>
      <c r="R15" s="459">
        <v>0</v>
      </c>
      <c r="U15" s="284"/>
      <c r="V15" s="294"/>
      <c r="W15" s="285"/>
      <c r="X15" s="294"/>
      <c r="Y15" s="285"/>
      <c r="Z15" s="294"/>
      <c r="AA15" s="285"/>
      <c r="AB15" s="294"/>
      <c r="AC15" s="285"/>
      <c r="AD15" s="294"/>
      <c r="AE15" s="285"/>
      <c r="AF15" s="294"/>
      <c r="AG15" s="285"/>
      <c r="AH15" s="294"/>
      <c r="AI15" s="285"/>
      <c r="AJ15" s="294"/>
      <c r="AK15" s="285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</row>
    <row r="16" spans="1:70" ht="14.25" customHeight="1">
      <c r="A16" s="448"/>
      <c r="B16" s="457" t="s">
        <v>17</v>
      </c>
      <c r="C16" s="458">
        <v>43780</v>
      </c>
      <c r="D16" s="459">
        <v>923.78236409319436</v>
      </c>
      <c r="E16" s="458">
        <v>25443</v>
      </c>
      <c r="F16" s="459">
        <v>849.44120111622055</v>
      </c>
      <c r="G16" s="458">
        <v>0</v>
      </c>
      <c r="H16" s="459">
        <v>0</v>
      </c>
      <c r="I16" s="458">
        <v>69223</v>
      </c>
      <c r="J16" s="459">
        <v>896.45817690652029</v>
      </c>
      <c r="K16" s="458">
        <v>0</v>
      </c>
      <c r="L16" s="459">
        <v>0</v>
      </c>
      <c r="M16" s="458">
        <v>0</v>
      </c>
      <c r="N16" s="459">
        <v>0</v>
      </c>
      <c r="O16" s="458">
        <v>0</v>
      </c>
      <c r="P16" s="459">
        <v>0</v>
      </c>
      <c r="Q16" s="458">
        <v>0</v>
      </c>
      <c r="R16" s="459">
        <v>0</v>
      </c>
      <c r="U16" s="284"/>
      <c r="V16" s="294"/>
      <c r="W16" s="285"/>
      <c r="X16" s="294"/>
      <c r="Y16" s="285"/>
      <c r="Z16" s="294"/>
      <c r="AA16" s="285"/>
      <c r="AB16" s="294"/>
      <c r="AC16" s="285"/>
      <c r="AD16" s="294"/>
      <c r="AE16" s="285"/>
      <c r="AF16" s="294"/>
      <c r="AG16" s="285"/>
      <c r="AH16" s="294"/>
      <c r="AI16" s="285"/>
      <c r="AJ16" s="294"/>
      <c r="AK16" s="285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</row>
    <row r="17" spans="1:70" ht="14.25" customHeight="1">
      <c r="A17" s="448"/>
      <c r="B17" s="457" t="s">
        <v>18</v>
      </c>
      <c r="C17" s="458">
        <v>71278</v>
      </c>
      <c r="D17" s="459">
        <v>941.12948034456826</v>
      </c>
      <c r="E17" s="458">
        <v>42039</v>
      </c>
      <c r="F17" s="459">
        <v>868.79014082161746</v>
      </c>
      <c r="G17" s="458">
        <v>0</v>
      </c>
      <c r="H17" s="459">
        <v>0</v>
      </c>
      <c r="I17" s="458">
        <v>113317</v>
      </c>
      <c r="J17" s="459">
        <v>914.29261125868231</v>
      </c>
      <c r="K17" s="458">
        <v>48</v>
      </c>
      <c r="L17" s="459">
        <v>2249.7858333333334</v>
      </c>
      <c r="M17" s="458">
        <v>10</v>
      </c>
      <c r="N17" s="459">
        <v>2254.4069999999997</v>
      </c>
      <c r="O17" s="458">
        <v>0</v>
      </c>
      <c r="P17" s="459">
        <v>0</v>
      </c>
      <c r="Q17" s="458">
        <v>58</v>
      </c>
      <c r="R17" s="459">
        <v>2250.5825862068964</v>
      </c>
      <c r="U17" s="284"/>
      <c r="V17" s="294"/>
      <c r="W17" s="285"/>
      <c r="X17" s="294"/>
      <c r="Y17" s="285"/>
      <c r="Z17" s="294"/>
      <c r="AA17" s="285"/>
      <c r="AB17" s="294"/>
      <c r="AC17" s="285"/>
      <c r="AD17" s="294"/>
      <c r="AE17" s="285"/>
      <c r="AF17" s="294"/>
      <c r="AG17" s="285"/>
      <c r="AH17" s="294"/>
      <c r="AI17" s="285"/>
      <c r="AJ17" s="294"/>
      <c r="AK17" s="285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</row>
    <row r="18" spans="1:70" ht="14.25" customHeight="1">
      <c r="A18" s="448"/>
      <c r="B18" s="457" t="s">
        <v>19</v>
      </c>
      <c r="C18" s="458">
        <v>104719</v>
      </c>
      <c r="D18" s="459">
        <v>949.96284981712711</v>
      </c>
      <c r="E18" s="458">
        <v>60330</v>
      </c>
      <c r="F18" s="459">
        <v>848.10113409580583</v>
      </c>
      <c r="G18" s="458">
        <v>0</v>
      </c>
      <c r="H18" s="459">
        <v>0</v>
      </c>
      <c r="I18" s="458">
        <v>165049</v>
      </c>
      <c r="J18" s="459">
        <v>912.72955964592154</v>
      </c>
      <c r="K18" s="458">
        <v>428</v>
      </c>
      <c r="L18" s="459">
        <v>2342.5778738317754</v>
      </c>
      <c r="M18" s="458">
        <v>126</v>
      </c>
      <c r="N18" s="459">
        <v>2094.4538888888878</v>
      </c>
      <c r="O18" s="458">
        <v>0</v>
      </c>
      <c r="P18" s="459">
        <v>0</v>
      </c>
      <c r="Q18" s="458">
        <v>554</v>
      </c>
      <c r="R18" s="459">
        <v>2286.1453429602884</v>
      </c>
      <c r="U18" s="284"/>
      <c r="V18" s="294"/>
      <c r="W18" s="285"/>
      <c r="X18" s="294"/>
      <c r="Y18" s="285"/>
      <c r="Z18" s="294"/>
      <c r="AA18" s="285"/>
      <c r="AB18" s="294"/>
      <c r="AC18" s="285"/>
      <c r="AD18" s="294"/>
      <c r="AE18" s="285"/>
      <c r="AF18" s="294"/>
      <c r="AG18" s="285"/>
      <c r="AH18" s="294"/>
      <c r="AI18" s="285"/>
      <c r="AJ18" s="294"/>
      <c r="AK18" s="285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</row>
    <row r="19" spans="1:70" ht="14.25" customHeight="1">
      <c r="A19" s="448"/>
      <c r="B19" s="457" t="s">
        <v>20</v>
      </c>
      <c r="C19" s="458">
        <v>151660</v>
      </c>
      <c r="D19" s="459">
        <v>1086.3509699327456</v>
      </c>
      <c r="E19" s="458">
        <v>86397</v>
      </c>
      <c r="F19" s="459">
        <v>926.2778949500555</v>
      </c>
      <c r="G19" s="458">
        <v>0</v>
      </c>
      <c r="H19" s="459">
        <v>0</v>
      </c>
      <c r="I19" s="458">
        <v>238057</v>
      </c>
      <c r="J19" s="459">
        <v>1028.2563394061094</v>
      </c>
      <c r="K19" s="458">
        <v>10717</v>
      </c>
      <c r="L19" s="459">
        <v>2371.401302603339</v>
      </c>
      <c r="M19" s="458">
        <v>1031</v>
      </c>
      <c r="N19" s="459">
        <v>2189.9896120271587</v>
      </c>
      <c r="O19" s="458">
        <v>0</v>
      </c>
      <c r="P19" s="459">
        <v>0</v>
      </c>
      <c r="Q19" s="458">
        <v>11748</v>
      </c>
      <c r="R19" s="459">
        <v>2355.4806818181801</v>
      </c>
      <c r="U19" s="284"/>
      <c r="V19" s="294"/>
      <c r="W19" s="285"/>
      <c r="X19" s="294"/>
      <c r="Y19" s="285"/>
      <c r="Z19" s="294"/>
      <c r="AA19" s="285"/>
      <c r="AB19" s="294"/>
      <c r="AC19" s="285"/>
      <c r="AD19" s="294"/>
      <c r="AE19" s="285"/>
      <c r="AF19" s="294"/>
      <c r="AG19" s="285"/>
      <c r="AH19" s="294"/>
      <c r="AI19" s="285"/>
      <c r="AJ19" s="294"/>
      <c r="AK19" s="285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</row>
    <row r="20" spans="1:70" ht="14.25" customHeight="1">
      <c r="A20" s="448"/>
      <c r="B20" s="457" t="s">
        <v>21</v>
      </c>
      <c r="C20" s="458">
        <v>198439</v>
      </c>
      <c r="D20" s="459">
        <v>1165.0052979505033</v>
      </c>
      <c r="E20" s="458">
        <v>118805</v>
      </c>
      <c r="F20" s="459">
        <v>975.82482412356399</v>
      </c>
      <c r="G20" s="458">
        <v>0</v>
      </c>
      <c r="H20" s="459">
        <v>0</v>
      </c>
      <c r="I20" s="458">
        <v>317244</v>
      </c>
      <c r="J20" s="459">
        <v>1094.1589267251704</v>
      </c>
      <c r="K20" s="458">
        <v>203154</v>
      </c>
      <c r="L20" s="459">
        <v>1724.8338341849044</v>
      </c>
      <c r="M20" s="458">
        <v>87016</v>
      </c>
      <c r="N20" s="459">
        <v>1498.9248625540124</v>
      </c>
      <c r="O20" s="458">
        <v>0</v>
      </c>
      <c r="P20" s="459">
        <v>0</v>
      </c>
      <c r="Q20" s="458">
        <v>290170</v>
      </c>
      <c r="R20" s="459">
        <v>1657.0883915980289</v>
      </c>
      <c r="U20" s="284"/>
      <c r="V20" s="294"/>
      <c r="W20" s="285"/>
      <c r="X20" s="294"/>
      <c r="Y20" s="285"/>
      <c r="Z20" s="294"/>
      <c r="AA20" s="285"/>
      <c r="AB20" s="294"/>
      <c r="AC20" s="285"/>
      <c r="AD20" s="294"/>
      <c r="AE20" s="285"/>
      <c r="AF20" s="294"/>
      <c r="AG20" s="285"/>
      <c r="AH20" s="294"/>
      <c r="AI20" s="285"/>
      <c r="AJ20" s="294"/>
      <c r="AK20" s="285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</row>
    <row r="21" spans="1:70" ht="14.25" customHeight="1">
      <c r="A21" s="448"/>
      <c r="B21" s="457" t="s">
        <v>22</v>
      </c>
      <c r="C21" s="458">
        <v>427</v>
      </c>
      <c r="D21" s="459">
        <v>1066.9401405152228</v>
      </c>
      <c r="E21" s="458">
        <v>237</v>
      </c>
      <c r="F21" s="459">
        <v>915.55417721518995</v>
      </c>
      <c r="G21" s="458">
        <v>0</v>
      </c>
      <c r="H21" s="459">
        <v>0</v>
      </c>
      <c r="I21" s="458">
        <v>664</v>
      </c>
      <c r="J21" s="459">
        <v>1012.9062951807231</v>
      </c>
      <c r="K21" s="458">
        <v>943818</v>
      </c>
      <c r="L21" s="459">
        <v>1465.8871066243723</v>
      </c>
      <c r="M21" s="458">
        <v>641162</v>
      </c>
      <c r="N21" s="459">
        <v>1172.2637981664582</v>
      </c>
      <c r="O21" s="458">
        <v>0</v>
      </c>
      <c r="P21" s="459">
        <v>0</v>
      </c>
      <c r="Q21" s="458">
        <v>1584980</v>
      </c>
      <c r="R21" s="459">
        <v>1347.1095146689577</v>
      </c>
      <c r="U21" s="284"/>
      <c r="V21" s="294"/>
      <c r="W21" s="285"/>
      <c r="X21" s="294"/>
      <c r="Y21" s="285"/>
      <c r="Z21" s="294"/>
      <c r="AA21" s="285"/>
      <c r="AB21" s="294"/>
      <c r="AC21" s="285"/>
      <c r="AD21" s="294"/>
      <c r="AE21" s="285"/>
      <c r="AF21" s="294"/>
      <c r="AG21" s="285"/>
      <c r="AH21" s="294"/>
      <c r="AI21" s="285"/>
      <c r="AJ21" s="294"/>
      <c r="AK21" s="285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</row>
    <row r="22" spans="1:70" ht="14.25" customHeight="1">
      <c r="A22" s="448"/>
      <c r="B22" s="457" t="s">
        <v>23</v>
      </c>
      <c r="C22" s="458">
        <v>12</v>
      </c>
      <c r="D22" s="459">
        <v>636.06499999999994</v>
      </c>
      <c r="E22" s="458">
        <v>24</v>
      </c>
      <c r="F22" s="459">
        <v>607.62000000000012</v>
      </c>
      <c r="G22" s="458">
        <v>0</v>
      </c>
      <c r="H22" s="459">
        <v>0</v>
      </c>
      <c r="I22" s="458">
        <v>36</v>
      </c>
      <c r="J22" s="459">
        <v>617.1016666666668</v>
      </c>
      <c r="K22" s="458">
        <v>887581</v>
      </c>
      <c r="L22" s="459">
        <v>1454.7484581688936</v>
      </c>
      <c r="M22" s="458">
        <v>574125</v>
      </c>
      <c r="N22" s="459">
        <v>995.19253592859059</v>
      </c>
      <c r="O22" s="458">
        <v>1</v>
      </c>
      <c r="P22" s="459">
        <v>1555.19</v>
      </c>
      <c r="Q22" s="458">
        <v>1461707</v>
      </c>
      <c r="R22" s="459">
        <v>1274.245495937289</v>
      </c>
      <c r="U22" s="284"/>
      <c r="V22" s="294"/>
      <c r="W22" s="285"/>
      <c r="X22" s="294"/>
      <c r="Y22" s="285"/>
      <c r="Z22" s="294"/>
      <c r="AA22" s="285"/>
      <c r="AB22" s="294"/>
      <c r="AC22" s="285"/>
      <c r="AD22" s="294"/>
      <c r="AE22" s="285"/>
      <c r="AF22" s="294"/>
      <c r="AG22" s="285"/>
      <c r="AH22" s="294"/>
      <c r="AI22" s="285"/>
      <c r="AJ22" s="294"/>
      <c r="AK22" s="285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</row>
    <row r="23" spans="1:70" ht="14.25" customHeight="1">
      <c r="A23" s="448"/>
      <c r="B23" s="457" t="s">
        <v>24</v>
      </c>
      <c r="C23" s="458">
        <v>34</v>
      </c>
      <c r="D23" s="459">
        <v>397.17705882352959</v>
      </c>
      <c r="E23" s="458">
        <v>108</v>
      </c>
      <c r="F23" s="459">
        <v>421.06999999999965</v>
      </c>
      <c r="G23" s="458">
        <v>0</v>
      </c>
      <c r="H23" s="459">
        <v>0</v>
      </c>
      <c r="I23" s="458">
        <v>142</v>
      </c>
      <c r="J23" s="459">
        <v>415.3491549295772</v>
      </c>
      <c r="K23" s="458">
        <v>722100</v>
      </c>
      <c r="L23" s="459">
        <v>1360.9658083506488</v>
      </c>
      <c r="M23" s="458">
        <v>456337</v>
      </c>
      <c r="N23" s="459">
        <v>805.31747938475326</v>
      </c>
      <c r="O23" s="458">
        <v>3</v>
      </c>
      <c r="P23" s="459">
        <v>660.93</v>
      </c>
      <c r="Q23" s="458">
        <v>1178440</v>
      </c>
      <c r="R23" s="459">
        <v>1145.7957601490136</v>
      </c>
      <c r="U23" s="284"/>
      <c r="V23" s="294"/>
      <c r="W23" s="285"/>
      <c r="X23" s="294"/>
      <c r="Y23" s="285"/>
      <c r="Z23" s="294"/>
      <c r="AA23" s="285"/>
      <c r="AB23" s="294"/>
      <c r="AC23" s="285"/>
      <c r="AD23" s="294"/>
      <c r="AE23" s="285"/>
      <c r="AF23" s="294"/>
      <c r="AG23" s="285"/>
      <c r="AH23" s="294"/>
      <c r="AI23" s="285"/>
      <c r="AJ23" s="294"/>
      <c r="AK23" s="285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</row>
    <row r="24" spans="1:70" ht="14.25" customHeight="1">
      <c r="A24" s="448"/>
      <c r="B24" s="457" t="s">
        <v>25</v>
      </c>
      <c r="C24" s="458">
        <v>42</v>
      </c>
      <c r="D24" s="459">
        <v>404.289285714286</v>
      </c>
      <c r="E24" s="458">
        <v>214</v>
      </c>
      <c r="F24" s="459">
        <v>415.79523364485931</v>
      </c>
      <c r="G24" s="458">
        <v>0</v>
      </c>
      <c r="H24" s="459">
        <v>0</v>
      </c>
      <c r="I24" s="458">
        <v>256</v>
      </c>
      <c r="J24" s="459">
        <v>413.90753906249961</v>
      </c>
      <c r="K24" s="458">
        <v>468351</v>
      </c>
      <c r="L24" s="459">
        <v>1206.1660118372786</v>
      </c>
      <c r="M24" s="458">
        <v>306470</v>
      </c>
      <c r="N24" s="459">
        <v>682.87504747609682</v>
      </c>
      <c r="O24" s="458">
        <v>4</v>
      </c>
      <c r="P24" s="459">
        <v>764.68000000000006</v>
      </c>
      <c r="Q24" s="458">
        <v>774825</v>
      </c>
      <c r="R24" s="459">
        <v>999.18411554867316</v>
      </c>
      <c r="U24" s="284"/>
      <c r="V24" s="294"/>
      <c r="W24" s="285"/>
      <c r="X24" s="294"/>
      <c r="Y24" s="285"/>
      <c r="Z24" s="294"/>
      <c r="AA24" s="285"/>
      <c r="AB24" s="294"/>
      <c r="AC24" s="285"/>
      <c r="AD24" s="294"/>
      <c r="AE24" s="285"/>
      <c r="AF24" s="294"/>
      <c r="AG24" s="285"/>
      <c r="AH24" s="294"/>
      <c r="AI24" s="285"/>
      <c r="AJ24" s="294"/>
      <c r="AK24" s="285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</row>
    <row r="25" spans="1:70" ht="14.25" customHeight="1">
      <c r="A25" s="448"/>
      <c r="B25" s="457" t="s">
        <v>26</v>
      </c>
      <c r="C25" s="458">
        <v>141</v>
      </c>
      <c r="D25" s="459">
        <v>426.86936170212681</v>
      </c>
      <c r="E25" s="458">
        <v>4286</v>
      </c>
      <c r="F25" s="459">
        <v>414.1009216052239</v>
      </c>
      <c r="G25" s="458">
        <v>0</v>
      </c>
      <c r="H25" s="459">
        <v>0</v>
      </c>
      <c r="I25" s="458">
        <v>4427</v>
      </c>
      <c r="J25" s="459">
        <v>414.50759656652122</v>
      </c>
      <c r="K25" s="458">
        <v>510189</v>
      </c>
      <c r="L25" s="459">
        <v>1084.0131605934184</v>
      </c>
      <c r="M25" s="458">
        <v>405776</v>
      </c>
      <c r="N25" s="459">
        <v>623.9296877094622</v>
      </c>
      <c r="O25" s="458">
        <v>26</v>
      </c>
      <c r="P25" s="459">
        <v>697.71961538461539</v>
      </c>
      <c r="Q25" s="458">
        <v>915991</v>
      </c>
      <c r="R25" s="459">
        <v>880.18924209952979</v>
      </c>
      <c r="U25" s="284"/>
      <c r="V25" s="294"/>
      <c r="W25" s="285"/>
      <c r="X25" s="294"/>
      <c r="Y25" s="285"/>
      <c r="Z25" s="294"/>
      <c r="AA25" s="285"/>
      <c r="AB25" s="294"/>
      <c r="AC25" s="285"/>
      <c r="AD25" s="294"/>
      <c r="AE25" s="285"/>
      <c r="AF25" s="294"/>
      <c r="AG25" s="285"/>
      <c r="AH25" s="294"/>
      <c r="AI25" s="285"/>
      <c r="AJ25" s="294"/>
      <c r="AK25" s="285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</row>
    <row r="26" spans="1:70" ht="14.25" customHeight="1">
      <c r="A26" s="448"/>
      <c r="B26" s="457" t="s">
        <v>5</v>
      </c>
      <c r="C26" s="458">
        <v>7</v>
      </c>
      <c r="D26" s="459">
        <v>925.23571428571427</v>
      </c>
      <c r="E26" s="458">
        <v>0</v>
      </c>
      <c r="F26" s="459">
        <v>0</v>
      </c>
      <c r="G26" s="458">
        <v>0</v>
      </c>
      <c r="H26" s="459">
        <v>0</v>
      </c>
      <c r="I26" s="458">
        <v>7</v>
      </c>
      <c r="J26" s="459">
        <v>925.23571428571427</v>
      </c>
      <c r="K26" s="458">
        <v>60</v>
      </c>
      <c r="L26" s="459">
        <v>1786.1256666666675</v>
      </c>
      <c r="M26" s="458">
        <v>18</v>
      </c>
      <c r="N26" s="459">
        <v>1044.4116666666666</v>
      </c>
      <c r="O26" s="458">
        <v>0</v>
      </c>
      <c r="P26" s="459">
        <v>0</v>
      </c>
      <c r="Q26" s="458">
        <v>78</v>
      </c>
      <c r="R26" s="459">
        <v>1614.9608974358982</v>
      </c>
      <c r="U26" s="284"/>
      <c r="V26" s="294"/>
      <c r="W26" s="285"/>
      <c r="X26" s="294"/>
      <c r="Y26" s="285"/>
      <c r="Z26" s="294"/>
      <c r="AA26" s="285"/>
      <c r="AB26" s="294"/>
      <c r="AC26" s="285"/>
      <c r="AD26" s="294"/>
      <c r="AE26" s="285"/>
      <c r="AF26" s="294"/>
      <c r="AG26" s="285"/>
      <c r="AH26" s="294"/>
      <c r="AI26" s="285"/>
      <c r="AJ26" s="294"/>
      <c r="AK26" s="285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</row>
    <row r="27" spans="1:70" ht="14.25" customHeight="1">
      <c r="A27" s="448"/>
      <c r="B27" s="461" t="s">
        <v>6</v>
      </c>
      <c r="C27" s="462">
        <v>600079</v>
      </c>
      <c r="D27" s="463">
        <v>1047.5199912344876</v>
      </c>
      <c r="E27" s="462">
        <v>353512</v>
      </c>
      <c r="F27" s="463">
        <v>904.48222920296871</v>
      </c>
      <c r="G27" s="462">
        <v>0</v>
      </c>
      <c r="H27" s="463">
        <v>0</v>
      </c>
      <c r="I27" s="462">
        <v>953591</v>
      </c>
      <c r="J27" s="463">
        <v>994.4935204191313</v>
      </c>
      <c r="K27" s="462">
        <v>3746446</v>
      </c>
      <c r="L27" s="463">
        <v>1375.3009566826818</v>
      </c>
      <c r="M27" s="462">
        <v>2472071</v>
      </c>
      <c r="N27" s="463">
        <v>924.69919237756471</v>
      </c>
      <c r="O27" s="462">
        <v>34</v>
      </c>
      <c r="P27" s="463">
        <v>727.57088235294123</v>
      </c>
      <c r="Q27" s="462">
        <v>6218551</v>
      </c>
      <c r="R27" s="463">
        <v>1196.1689407339436</v>
      </c>
      <c r="U27" s="284"/>
      <c r="V27" s="282"/>
      <c r="W27" s="281"/>
      <c r="X27" s="282"/>
      <c r="Y27" s="281"/>
      <c r="Z27" s="282"/>
      <c r="AA27" s="281"/>
      <c r="AB27" s="282"/>
      <c r="AC27" s="281"/>
      <c r="AD27" s="282"/>
      <c r="AE27" s="281"/>
      <c r="AF27" s="282"/>
      <c r="AG27" s="281"/>
      <c r="AH27" s="282"/>
      <c r="AI27" s="281"/>
      <c r="AJ27" s="282"/>
      <c r="AK27" s="281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</row>
    <row r="28" spans="1:70" ht="14.25" customHeight="1">
      <c r="A28" s="448"/>
      <c r="B28" s="464" t="s">
        <v>27</v>
      </c>
      <c r="C28" s="458">
        <v>54.572237998106893</v>
      </c>
      <c r="D28" s="458" t="s">
        <v>212</v>
      </c>
      <c r="E28" s="458">
        <v>55.200075244970471</v>
      </c>
      <c r="F28" s="458" t="s">
        <v>212</v>
      </c>
      <c r="G28" s="458">
        <v>0</v>
      </c>
      <c r="H28" s="458">
        <v>0</v>
      </c>
      <c r="I28" s="458">
        <v>54.804989387405826</v>
      </c>
      <c r="J28" s="458" t="s">
        <v>212</v>
      </c>
      <c r="K28" s="458">
        <v>74.651412054177015</v>
      </c>
      <c r="L28" s="458" t="s">
        <v>212</v>
      </c>
      <c r="M28" s="458">
        <v>75.367869540013913</v>
      </c>
      <c r="N28" s="458" t="s">
        <v>212</v>
      </c>
      <c r="O28" s="458">
        <v>86.411764705882348</v>
      </c>
      <c r="P28" s="458" t="s">
        <v>212</v>
      </c>
      <c r="Q28" s="458">
        <v>74.936292398471451</v>
      </c>
      <c r="R28" s="458" t="s">
        <v>212</v>
      </c>
      <c r="U28" s="28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</row>
    <row r="29" spans="1:70" ht="14.25" customHeight="1">
      <c r="A29" s="448"/>
      <c r="B29" s="449"/>
      <c r="C29" s="465"/>
      <c r="D29" s="466"/>
      <c r="E29" s="467"/>
      <c r="F29" s="467"/>
      <c r="G29" s="465"/>
      <c r="H29" s="467"/>
      <c r="I29" s="465"/>
      <c r="J29" s="467"/>
      <c r="K29" s="465"/>
      <c r="L29" s="466"/>
      <c r="M29" s="465"/>
      <c r="N29" s="466"/>
      <c r="O29" s="465"/>
      <c r="P29" s="466"/>
      <c r="Q29" s="465"/>
      <c r="R29" s="466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</row>
    <row r="30" spans="1:70" ht="14.25" customHeight="1">
      <c r="B30" s="451" t="s">
        <v>0</v>
      </c>
      <c r="C30" s="452" t="s">
        <v>30</v>
      </c>
      <c r="D30" s="452"/>
      <c r="E30" s="452"/>
      <c r="F30" s="452"/>
      <c r="G30" s="452"/>
      <c r="H30" s="452"/>
      <c r="I30" s="452"/>
      <c r="J30" s="452"/>
      <c r="K30" s="452" t="s">
        <v>31</v>
      </c>
      <c r="L30" s="452"/>
      <c r="M30" s="452"/>
      <c r="N30" s="452"/>
      <c r="O30" s="452"/>
      <c r="P30" s="452"/>
      <c r="Q30" s="452"/>
      <c r="R30" s="452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</row>
    <row r="31" spans="1:70" ht="14.25" customHeight="1">
      <c r="B31" s="451"/>
      <c r="C31" s="452" t="s">
        <v>3</v>
      </c>
      <c r="D31" s="452"/>
      <c r="E31" s="453" t="s">
        <v>4</v>
      </c>
      <c r="F31" s="453"/>
      <c r="G31" s="452" t="s">
        <v>5</v>
      </c>
      <c r="H31" s="452"/>
      <c r="I31" s="452" t="s">
        <v>6</v>
      </c>
      <c r="J31" s="452"/>
      <c r="K31" s="452" t="s">
        <v>3</v>
      </c>
      <c r="L31" s="452"/>
      <c r="M31" s="453" t="s">
        <v>4</v>
      </c>
      <c r="N31" s="453"/>
      <c r="O31" s="452" t="s">
        <v>5</v>
      </c>
      <c r="P31" s="452"/>
      <c r="Q31" s="452" t="s">
        <v>6</v>
      </c>
      <c r="R31" s="452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</row>
    <row r="32" spans="1:70" ht="14.25" customHeight="1">
      <c r="B32" s="451"/>
      <c r="C32" s="454" t="s">
        <v>7</v>
      </c>
      <c r="D32" s="455" t="s">
        <v>8</v>
      </c>
      <c r="E32" s="456" t="s">
        <v>7</v>
      </c>
      <c r="F32" s="456" t="s">
        <v>8</v>
      </c>
      <c r="G32" s="454" t="s">
        <v>7</v>
      </c>
      <c r="H32" s="456" t="s">
        <v>8</v>
      </c>
      <c r="I32" s="454" t="s">
        <v>7</v>
      </c>
      <c r="J32" s="456" t="s">
        <v>8</v>
      </c>
      <c r="K32" s="454" t="s">
        <v>7</v>
      </c>
      <c r="L32" s="455" t="s">
        <v>8</v>
      </c>
      <c r="M32" s="456" t="s">
        <v>7</v>
      </c>
      <c r="N32" s="456" t="s">
        <v>8</v>
      </c>
      <c r="O32" s="454" t="s">
        <v>7</v>
      </c>
      <c r="P32" s="456" t="s">
        <v>8</v>
      </c>
      <c r="Q32" s="454" t="s">
        <v>7</v>
      </c>
      <c r="R32" s="456" t="s">
        <v>8</v>
      </c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</row>
    <row r="33" spans="2:70" ht="14.25" customHeight="1">
      <c r="B33" s="457" t="s">
        <v>9</v>
      </c>
      <c r="C33" s="458">
        <v>0</v>
      </c>
      <c r="D33" s="459">
        <v>0</v>
      </c>
      <c r="E33" s="458">
        <v>0</v>
      </c>
      <c r="F33" s="459">
        <v>0</v>
      </c>
      <c r="G33" s="458">
        <v>0</v>
      </c>
      <c r="H33" s="459">
        <v>0</v>
      </c>
      <c r="I33" s="458">
        <v>0</v>
      </c>
      <c r="J33" s="459">
        <v>0</v>
      </c>
      <c r="K33" s="458">
        <v>1265</v>
      </c>
      <c r="L33" s="459">
        <v>306.90144664031595</v>
      </c>
      <c r="M33" s="458">
        <v>1243</v>
      </c>
      <c r="N33" s="459">
        <v>300.38820595333829</v>
      </c>
      <c r="O33" s="458">
        <v>0</v>
      </c>
      <c r="P33" s="459">
        <v>0</v>
      </c>
      <c r="Q33" s="458">
        <v>2508</v>
      </c>
      <c r="R33" s="459">
        <v>303.67339314194544</v>
      </c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</row>
    <row r="34" spans="2:70" ht="14.25" customHeight="1">
      <c r="B34" s="460" t="s">
        <v>10</v>
      </c>
      <c r="C34" s="458">
        <v>0</v>
      </c>
      <c r="D34" s="459">
        <v>0</v>
      </c>
      <c r="E34" s="458">
        <v>0</v>
      </c>
      <c r="F34" s="459">
        <v>0</v>
      </c>
      <c r="G34" s="458">
        <v>0</v>
      </c>
      <c r="H34" s="459">
        <v>0</v>
      </c>
      <c r="I34" s="458">
        <v>0</v>
      </c>
      <c r="J34" s="459">
        <v>0</v>
      </c>
      <c r="K34" s="458">
        <v>5863</v>
      </c>
      <c r="L34" s="459">
        <v>308.30623230428154</v>
      </c>
      <c r="M34" s="458">
        <v>5547</v>
      </c>
      <c r="N34" s="459">
        <v>307.44363079141948</v>
      </c>
      <c r="O34" s="458">
        <v>0</v>
      </c>
      <c r="P34" s="459">
        <v>0</v>
      </c>
      <c r="Q34" s="458">
        <v>11410</v>
      </c>
      <c r="R34" s="459">
        <v>307.88687642418984</v>
      </c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</row>
    <row r="35" spans="2:70" ht="14.25" customHeight="1">
      <c r="B35" s="457" t="s">
        <v>11</v>
      </c>
      <c r="C35" s="458">
        <v>0</v>
      </c>
      <c r="D35" s="459">
        <v>0</v>
      </c>
      <c r="E35" s="458">
        <v>0</v>
      </c>
      <c r="F35" s="459">
        <v>0</v>
      </c>
      <c r="G35" s="458">
        <v>0</v>
      </c>
      <c r="H35" s="459">
        <v>0</v>
      </c>
      <c r="I35" s="458">
        <v>0</v>
      </c>
      <c r="J35" s="459">
        <v>0</v>
      </c>
      <c r="K35" s="458">
        <v>15939</v>
      </c>
      <c r="L35" s="459">
        <v>310.04153460066397</v>
      </c>
      <c r="M35" s="458">
        <v>15065</v>
      </c>
      <c r="N35" s="459">
        <v>307.02324261533266</v>
      </c>
      <c r="O35" s="458">
        <v>0</v>
      </c>
      <c r="P35" s="459">
        <v>0</v>
      </c>
      <c r="Q35" s="458">
        <v>31004</v>
      </c>
      <c r="R35" s="459">
        <v>308.57493129918618</v>
      </c>
      <c r="U35" s="284"/>
      <c r="V35" s="294"/>
      <c r="W35" s="285"/>
      <c r="X35" s="294"/>
      <c r="Y35" s="285"/>
      <c r="Z35" s="294"/>
      <c r="AA35" s="285"/>
      <c r="AB35" s="294"/>
      <c r="AC35" s="285"/>
      <c r="AD35" s="294"/>
      <c r="AE35" s="285"/>
      <c r="AF35" s="294"/>
      <c r="AG35" s="285"/>
      <c r="AH35" s="294"/>
      <c r="AI35" s="285"/>
      <c r="AJ35" s="294"/>
      <c r="AK35" s="285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</row>
    <row r="36" spans="2:70" ht="14.25" customHeight="1">
      <c r="B36" s="457" t="s">
        <v>12</v>
      </c>
      <c r="C36" s="458">
        <v>0</v>
      </c>
      <c r="D36" s="459">
        <v>0</v>
      </c>
      <c r="E36" s="458">
        <v>0</v>
      </c>
      <c r="F36" s="459">
        <v>0</v>
      </c>
      <c r="G36" s="458">
        <v>0</v>
      </c>
      <c r="H36" s="459">
        <v>0</v>
      </c>
      <c r="I36" s="458">
        <v>0</v>
      </c>
      <c r="J36" s="459">
        <v>0</v>
      </c>
      <c r="K36" s="458">
        <v>30315</v>
      </c>
      <c r="L36" s="459">
        <v>311.76083951839001</v>
      </c>
      <c r="M36" s="458">
        <v>29329</v>
      </c>
      <c r="N36" s="459">
        <v>311.00978724129692</v>
      </c>
      <c r="O36" s="458">
        <v>0</v>
      </c>
      <c r="P36" s="459">
        <v>0</v>
      </c>
      <c r="Q36" s="458">
        <v>59644</v>
      </c>
      <c r="R36" s="459">
        <v>311.39152136006959</v>
      </c>
      <c r="U36" s="284"/>
      <c r="V36" s="294"/>
      <c r="W36" s="285"/>
      <c r="X36" s="294"/>
      <c r="Y36" s="285"/>
      <c r="Z36" s="294"/>
      <c r="AA36" s="285"/>
      <c r="AB36" s="294"/>
      <c r="AC36" s="285"/>
      <c r="AD36" s="294"/>
      <c r="AE36" s="285"/>
      <c r="AF36" s="294"/>
      <c r="AG36" s="285"/>
      <c r="AH36" s="294"/>
      <c r="AI36" s="285"/>
      <c r="AJ36" s="294"/>
      <c r="AK36" s="285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</row>
    <row r="37" spans="2:70" ht="14.25" customHeight="1">
      <c r="B37" s="457" t="s">
        <v>13</v>
      </c>
      <c r="C37" s="458">
        <v>1</v>
      </c>
      <c r="D37" s="459">
        <v>549.91</v>
      </c>
      <c r="E37" s="458">
        <v>29</v>
      </c>
      <c r="F37" s="459">
        <v>772.31</v>
      </c>
      <c r="G37" s="458">
        <v>0</v>
      </c>
      <c r="H37" s="459">
        <v>0</v>
      </c>
      <c r="I37" s="458">
        <v>30</v>
      </c>
      <c r="J37" s="459">
        <v>764.89666666666665</v>
      </c>
      <c r="K37" s="458">
        <v>45728</v>
      </c>
      <c r="L37" s="459">
        <v>317.61507719559273</v>
      </c>
      <c r="M37" s="458">
        <v>44367</v>
      </c>
      <c r="N37" s="459">
        <v>316.51172876236927</v>
      </c>
      <c r="O37" s="458">
        <v>1</v>
      </c>
      <c r="P37" s="459">
        <v>598.25</v>
      </c>
      <c r="Q37" s="458">
        <v>90096</v>
      </c>
      <c r="R37" s="459">
        <v>317.07485759634278</v>
      </c>
      <c r="U37" s="284"/>
      <c r="V37" s="294"/>
      <c r="W37" s="285"/>
      <c r="X37" s="294"/>
      <c r="Y37" s="285"/>
      <c r="Z37" s="294"/>
      <c r="AA37" s="285"/>
      <c r="AB37" s="294"/>
      <c r="AC37" s="285"/>
      <c r="AD37" s="294"/>
      <c r="AE37" s="285"/>
      <c r="AF37" s="294"/>
      <c r="AG37" s="285"/>
      <c r="AH37" s="294"/>
      <c r="AI37" s="285"/>
      <c r="AJ37" s="294"/>
      <c r="AK37" s="285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</row>
    <row r="38" spans="2:70" ht="14.25" customHeight="1">
      <c r="B38" s="457" t="s">
        <v>14</v>
      </c>
      <c r="C38" s="458">
        <v>20</v>
      </c>
      <c r="D38" s="459">
        <v>805.18049999999994</v>
      </c>
      <c r="E38" s="458">
        <v>184</v>
      </c>
      <c r="F38" s="459">
        <v>727.03652173912997</v>
      </c>
      <c r="G38" s="458">
        <v>0</v>
      </c>
      <c r="H38" s="459">
        <v>0</v>
      </c>
      <c r="I38" s="458">
        <v>204</v>
      </c>
      <c r="J38" s="459">
        <v>734.69769607843091</v>
      </c>
      <c r="K38" s="458">
        <v>1750</v>
      </c>
      <c r="L38" s="459">
        <v>349.27309714285644</v>
      </c>
      <c r="M38" s="458">
        <v>1369</v>
      </c>
      <c r="N38" s="459">
        <v>356.38511322132877</v>
      </c>
      <c r="O38" s="458">
        <v>0</v>
      </c>
      <c r="P38" s="459">
        <v>0</v>
      </c>
      <c r="Q38" s="458">
        <v>3119</v>
      </c>
      <c r="R38" s="459">
        <v>352.39472266752091</v>
      </c>
      <c r="U38" s="284"/>
      <c r="V38" s="294"/>
      <c r="W38" s="285"/>
      <c r="X38" s="294"/>
      <c r="Y38" s="285"/>
      <c r="Z38" s="294"/>
      <c r="AA38" s="285"/>
      <c r="AB38" s="294"/>
      <c r="AC38" s="285"/>
      <c r="AD38" s="294"/>
      <c r="AE38" s="285"/>
      <c r="AF38" s="294"/>
      <c r="AG38" s="285"/>
      <c r="AH38" s="294"/>
      <c r="AI38" s="285"/>
      <c r="AJ38" s="294"/>
      <c r="AK38" s="285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</row>
    <row r="39" spans="2:70" ht="14.25" customHeight="1">
      <c r="B39" s="457" t="s">
        <v>15</v>
      </c>
      <c r="C39" s="458">
        <v>121</v>
      </c>
      <c r="D39" s="459">
        <v>702.048429752066</v>
      </c>
      <c r="E39" s="458">
        <v>1068</v>
      </c>
      <c r="F39" s="459">
        <v>784.4874719101125</v>
      </c>
      <c r="G39" s="458">
        <v>0</v>
      </c>
      <c r="H39" s="459">
        <v>0</v>
      </c>
      <c r="I39" s="458">
        <v>1189</v>
      </c>
      <c r="J39" s="459">
        <v>776.09796467619856</v>
      </c>
      <c r="K39" s="458">
        <v>2221</v>
      </c>
      <c r="L39" s="459">
        <v>360.28389464205429</v>
      </c>
      <c r="M39" s="458">
        <v>1451</v>
      </c>
      <c r="N39" s="459">
        <v>355.35538938662921</v>
      </c>
      <c r="O39" s="458">
        <v>0</v>
      </c>
      <c r="P39" s="459">
        <v>0</v>
      </c>
      <c r="Q39" s="458">
        <v>3672</v>
      </c>
      <c r="R39" s="459">
        <v>358.33638344226625</v>
      </c>
      <c r="U39" s="284"/>
      <c r="V39" s="294"/>
      <c r="W39" s="285"/>
      <c r="X39" s="294"/>
      <c r="Y39" s="285"/>
      <c r="Z39" s="294"/>
      <c r="AA39" s="285"/>
      <c r="AB39" s="294"/>
      <c r="AC39" s="285"/>
      <c r="AD39" s="294"/>
      <c r="AE39" s="285"/>
      <c r="AF39" s="294"/>
      <c r="AG39" s="285"/>
      <c r="AH39" s="294"/>
      <c r="AI39" s="285"/>
      <c r="AJ39" s="294"/>
      <c r="AK39" s="285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</row>
    <row r="40" spans="2:70" ht="14.25" customHeight="1">
      <c r="B40" s="457" t="s">
        <v>16</v>
      </c>
      <c r="C40" s="458">
        <v>639</v>
      </c>
      <c r="D40" s="459">
        <v>682.95611893583714</v>
      </c>
      <c r="E40" s="458">
        <v>3508</v>
      </c>
      <c r="F40" s="459">
        <v>802.75278791334097</v>
      </c>
      <c r="G40" s="458">
        <v>0</v>
      </c>
      <c r="H40" s="459">
        <v>0</v>
      </c>
      <c r="I40" s="458">
        <v>4147</v>
      </c>
      <c r="J40" s="459">
        <v>784.29364359778162</v>
      </c>
      <c r="K40" s="458">
        <v>3547</v>
      </c>
      <c r="L40" s="459">
        <v>388.15638285875525</v>
      </c>
      <c r="M40" s="458">
        <v>2347</v>
      </c>
      <c r="N40" s="459">
        <v>400.11058372390397</v>
      </c>
      <c r="O40" s="458">
        <v>0</v>
      </c>
      <c r="P40" s="459">
        <v>0</v>
      </c>
      <c r="Q40" s="458">
        <v>5894</v>
      </c>
      <c r="R40" s="459">
        <v>392.91656430268193</v>
      </c>
      <c r="U40" s="284"/>
      <c r="V40" s="294"/>
      <c r="W40" s="285"/>
      <c r="X40" s="294"/>
      <c r="Y40" s="285"/>
      <c r="Z40" s="294"/>
      <c r="AA40" s="285"/>
      <c r="AB40" s="294"/>
      <c r="AC40" s="285"/>
      <c r="AD40" s="294"/>
      <c r="AE40" s="285"/>
      <c r="AF40" s="294"/>
      <c r="AG40" s="285"/>
      <c r="AH40" s="294"/>
      <c r="AI40" s="285"/>
      <c r="AJ40" s="294"/>
      <c r="AK40" s="285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</row>
    <row r="41" spans="2:70" ht="14.25" customHeight="1">
      <c r="B41" s="457" t="s">
        <v>17</v>
      </c>
      <c r="C41" s="458">
        <v>1991</v>
      </c>
      <c r="D41" s="459">
        <v>711.66602712204974</v>
      </c>
      <c r="E41" s="458">
        <v>9874</v>
      </c>
      <c r="F41" s="459">
        <v>824.48405509418751</v>
      </c>
      <c r="G41" s="458">
        <v>0</v>
      </c>
      <c r="H41" s="459">
        <v>0</v>
      </c>
      <c r="I41" s="458">
        <v>11865</v>
      </c>
      <c r="J41" s="459">
        <v>805.55268605141248</v>
      </c>
      <c r="K41" s="458">
        <v>6384</v>
      </c>
      <c r="L41" s="459">
        <v>432.60632675438552</v>
      </c>
      <c r="M41" s="458">
        <v>4513</v>
      </c>
      <c r="N41" s="459">
        <v>431.37340128517764</v>
      </c>
      <c r="O41" s="458">
        <v>0</v>
      </c>
      <c r="P41" s="459">
        <v>0</v>
      </c>
      <c r="Q41" s="458">
        <v>10897</v>
      </c>
      <c r="R41" s="459">
        <v>432.09570982839347</v>
      </c>
      <c r="U41" s="284"/>
      <c r="V41" s="294"/>
      <c r="W41" s="285"/>
      <c r="X41" s="294"/>
      <c r="Y41" s="285"/>
      <c r="Z41" s="294"/>
      <c r="AA41" s="285"/>
      <c r="AB41" s="294"/>
      <c r="AC41" s="285"/>
      <c r="AD41" s="294"/>
      <c r="AE41" s="285"/>
      <c r="AF41" s="294"/>
      <c r="AG41" s="285"/>
      <c r="AH41" s="294"/>
      <c r="AI41" s="285"/>
      <c r="AJ41" s="294"/>
      <c r="AK41" s="285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</row>
    <row r="42" spans="2:70" ht="14.25" customHeight="1">
      <c r="B42" s="457" t="s">
        <v>18</v>
      </c>
      <c r="C42" s="458">
        <v>4490</v>
      </c>
      <c r="D42" s="459">
        <v>709.13626280623589</v>
      </c>
      <c r="E42" s="458">
        <v>21428</v>
      </c>
      <c r="F42" s="459">
        <v>806.36884076908632</v>
      </c>
      <c r="G42" s="458">
        <v>0</v>
      </c>
      <c r="H42" s="459">
        <v>0</v>
      </c>
      <c r="I42" s="458">
        <v>25918</v>
      </c>
      <c r="J42" s="459">
        <v>789.5243977158724</v>
      </c>
      <c r="K42" s="458">
        <v>10314</v>
      </c>
      <c r="L42" s="459">
        <v>480.38879096373626</v>
      </c>
      <c r="M42" s="458">
        <v>7070</v>
      </c>
      <c r="N42" s="459">
        <v>484.77572277227534</v>
      </c>
      <c r="O42" s="458">
        <v>0</v>
      </c>
      <c r="P42" s="459">
        <v>0</v>
      </c>
      <c r="Q42" s="458">
        <v>17384</v>
      </c>
      <c r="R42" s="459">
        <v>482.17293775885656</v>
      </c>
      <c r="U42" s="284"/>
      <c r="V42" s="294"/>
      <c r="W42" s="285"/>
      <c r="X42" s="294"/>
      <c r="Y42" s="285"/>
      <c r="Z42" s="294"/>
      <c r="AA42" s="285"/>
      <c r="AB42" s="294"/>
      <c r="AC42" s="285"/>
      <c r="AD42" s="294"/>
      <c r="AE42" s="285"/>
      <c r="AF42" s="294"/>
      <c r="AG42" s="285"/>
      <c r="AH42" s="294"/>
      <c r="AI42" s="285"/>
      <c r="AJ42" s="294"/>
      <c r="AK42" s="285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</row>
    <row r="43" spans="2:70" ht="14.25" customHeight="1">
      <c r="B43" s="457" t="s">
        <v>19</v>
      </c>
      <c r="C43" s="458">
        <v>8406</v>
      </c>
      <c r="D43" s="459">
        <v>674.6308053771113</v>
      </c>
      <c r="E43" s="458">
        <v>44586</v>
      </c>
      <c r="F43" s="459">
        <v>774.79605167541263</v>
      </c>
      <c r="G43" s="458">
        <v>0</v>
      </c>
      <c r="H43" s="459">
        <v>0</v>
      </c>
      <c r="I43" s="458">
        <v>52992</v>
      </c>
      <c r="J43" s="459">
        <v>758.90706729317526</v>
      </c>
      <c r="K43" s="458">
        <v>13373</v>
      </c>
      <c r="L43" s="459">
        <v>542.88508487250192</v>
      </c>
      <c r="M43" s="458">
        <v>9333</v>
      </c>
      <c r="N43" s="459">
        <v>551.1953005464452</v>
      </c>
      <c r="O43" s="458">
        <v>1</v>
      </c>
      <c r="P43" s="459">
        <v>392.13</v>
      </c>
      <c r="Q43" s="458">
        <v>22707</v>
      </c>
      <c r="R43" s="459">
        <v>546.29409917646285</v>
      </c>
      <c r="U43" s="284"/>
      <c r="V43" s="294"/>
      <c r="W43" s="285"/>
      <c r="X43" s="294"/>
      <c r="Y43" s="285"/>
      <c r="Z43" s="294"/>
      <c r="AA43" s="285"/>
      <c r="AB43" s="294"/>
      <c r="AC43" s="285"/>
      <c r="AD43" s="294"/>
      <c r="AE43" s="285"/>
      <c r="AF43" s="294"/>
      <c r="AG43" s="285"/>
      <c r="AH43" s="294"/>
      <c r="AI43" s="285"/>
      <c r="AJ43" s="294"/>
      <c r="AK43" s="285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</row>
    <row r="44" spans="2:70" ht="14.25" customHeight="1">
      <c r="B44" s="457" t="s">
        <v>20</v>
      </c>
      <c r="C44" s="458">
        <v>13789</v>
      </c>
      <c r="D44" s="459">
        <v>656.12831387337758</v>
      </c>
      <c r="E44" s="458">
        <v>80784</v>
      </c>
      <c r="F44" s="459">
        <v>765.50436942959152</v>
      </c>
      <c r="G44" s="458">
        <v>0</v>
      </c>
      <c r="H44" s="459">
        <v>0</v>
      </c>
      <c r="I44" s="458">
        <v>94573</v>
      </c>
      <c r="J44" s="459">
        <v>749.55704376513518</v>
      </c>
      <c r="K44" s="458">
        <v>14641</v>
      </c>
      <c r="L44" s="459">
        <v>593.34120073765439</v>
      </c>
      <c r="M44" s="458">
        <v>10643</v>
      </c>
      <c r="N44" s="459">
        <v>599.45423658742698</v>
      </c>
      <c r="O44" s="458">
        <v>0</v>
      </c>
      <c r="P44" s="459">
        <v>0</v>
      </c>
      <c r="Q44" s="458">
        <v>25284</v>
      </c>
      <c r="R44" s="459">
        <v>595.91441069450968</v>
      </c>
      <c r="U44" s="284"/>
      <c r="V44" s="294"/>
      <c r="W44" s="285"/>
      <c r="X44" s="294"/>
      <c r="Y44" s="285"/>
      <c r="Z44" s="294"/>
      <c r="AA44" s="285"/>
      <c r="AB44" s="294"/>
      <c r="AC44" s="285"/>
      <c r="AD44" s="294"/>
      <c r="AE44" s="285"/>
      <c r="AF44" s="294"/>
      <c r="AG44" s="285"/>
      <c r="AH44" s="294"/>
      <c r="AI44" s="285"/>
      <c r="AJ44" s="294"/>
      <c r="AK44" s="285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</row>
    <row r="45" spans="2:70" ht="14.25" customHeight="1">
      <c r="B45" s="457" t="s">
        <v>21</v>
      </c>
      <c r="C45" s="458">
        <v>20260</v>
      </c>
      <c r="D45" s="459">
        <v>644.07454639684158</v>
      </c>
      <c r="E45" s="458">
        <v>128170</v>
      </c>
      <c r="F45" s="459">
        <v>794.70688257782626</v>
      </c>
      <c r="G45" s="458">
        <v>1</v>
      </c>
      <c r="H45" s="459">
        <v>790.95</v>
      </c>
      <c r="I45" s="458">
        <v>148431</v>
      </c>
      <c r="J45" s="459">
        <v>774.14638721021879</v>
      </c>
      <c r="K45" s="458">
        <v>11981</v>
      </c>
      <c r="L45" s="459">
        <v>622.52476838327129</v>
      </c>
      <c r="M45" s="458">
        <v>9587</v>
      </c>
      <c r="N45" s="459">
        <v>631.98512047564202</v>
      </c>
      <c r="O45" s="458">
        <v>0</v>
      </c>
      <c r="P45" s="459">
        <v>0</v>
      </c>
      <c r="Q45" s="458">
        <v>21568</v>
      </c>
      <c r="R45" s="459">
        <v>626.72990541542811</v>
      </c>
      <c r="U45" s="284"/>
      <c r="V45" s="294"/>
      <c r="W45" s="285"/>
      <c r="X45" s="294"/>
      <c r="Y45" s="285"/>
      <c r="Z45" s="294"/>
      <c r="AA45" s="285"/>
      <c r="AB45" s="294"/>
      <c r="AC45" s="285"/>
      <c r="AD45" s="294"/>
      <c r="AE45" s="285"/>
      <c r="AF45" s="294"/>
      <c r="AG45" s="285"/>
      <c r="AH45" s="294"/>
      <c r="AI45" s="285"/>
      <c r="AJ45" s="294"/>
      <c r="AK45" s="285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</row>
    <row r="46" spans="2:70" ht="14.25" customHeight="1">
      <c r="B46" s="457" t="s">
        <v>22</v>
      </c>
      <c r="C46" s="458">
        <v>23706</v>
      </c>
      <c r="D46" s="459">
        <v>592.280969796676</v>
      </c>
      <c r="E46" s="458">
        <v>178623</v>
      </c>
      <c r="F46" s="459">
        <v>800.45666224394176</v>
      </c>
      <c r="G46" s="458">
        <v>0</v>
      </c>
      <c r="H46" s="459">
        <v>0</v>
      </c>
      <c r="I46" s="458">
        <v>202329</v>
      </c>
      <c r="J46" s="459">
        <v>776.06563097726769</v>
      </c>
      <c r="K46" s="458">
        <v>7975</v>
      </c>
      <c r="L46" s="459">
        <v>638.79335924764621</v>
      </c>
      <c r="M46" s="458">
        <v>7301</v>
      </c>
      <c r="N46" s="459">
        <v>645.28610601287346</v>
      </c>
      <c r="O46" s="458">
        <v>0</v>
      </c>
      <c r="P46" s="459">
        <v>0</v>
      </c>
      <c r="Q46" s="458">
        <v>15276</v>
      </c>
      <c r="R46" s="459">
        <v>641.8964977742844</v>
      </c>
      <c r="U46" s="284"/>
      <c r="V46" s="294"/>
      <c r="W46" s="285"/>
      <c r="X46" s="294"/>
      <c r="Y46" s="285"/>
      <c r="Z46" s="294"/>
      <c r="AA46" s="285"/>
      <c r="AB46" s="294"/>
      <c r="AC46" s="285"/>
      <c r="AD46" s="294"/>
      <c r="AE46" s="285"/>
      <c r="AF46" s="294"/>
      <c r="AG46" s="285"/>
      <c r="AH46" s="294"/>
      <c r="AI46" s="285"/>
      <c r="AJ46" s="294"/>
      <c r="AK46" s="285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</row>
    <row r="47" spans="2:70" ht="14.25" customHeight="1">
      <c r="B47" s="457" t="s">
        <v>23</v>
      </c>
      <c r="C47" s="458">
        <v>25168</v>
      </c>
      <c r="D47" s="459">
        <v>531.13056619516738</v>
      </c>
      <c r="E47" s="458">
        <v>254427</v>
      </c>
      <c r="F47" s="459">
        <v>808.59849591434875</v>
      </c>
      <c r="G47" s="458">
        <v>1</v>
      </c>
      <c r="H47" s="459">
        <v>689.7</v>
      </c>
      <c r="I47" s="458">
        <v>279596</v>
      </c>
      <c r="J47" s="459">
        <v>783.621630173536</v>
      </c>
      <c r="K47" s="458">
        <v>4823</v>
      </c>
      <c r="L47" s="459">
        <v>622.08699771926047</v>
      </c>
      <c r="M47" s="458">
        <v>5410</v>
      </c>
      <c r="N47" s="459">
        <v>640.35172458410227</v>
      </c>
      <c r="O47" s="458">
        <v>1</v>
      </c>
      <c r="P47" s="459">
        <v>747.69</v>
      </c>
      <c r="Q47" s="458">
        <v>10234</v>
      </c>
      <c r="R47" s="459">
        <v>631.75455442642044</v>
      </c>
      <c r="U47" s="284"/>
      <c r="V47" s="294"/>
      <c r="W47" s="285"/>
      <c r="X47" s="294"/>
      <c r="Y47" s="285"/>
      <c r="Z47" s="294"/>
      <c r="AA47" s="285"/>
      <c r="AB47" s="294"/>
      <c r="AC47" s="285"/>
      <c r="AD47" s="294"/>
      <c r="AE47" s="285"/>
      <c r="AF47" s="294"/>
      <c r="AG47" s="285"/>
      <c r="AH47" s="294"/>
      <c r="AI47" s="285"/>
      <c r="AJ47" s="294"/>
      <c r="AK47" s="285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</row>
    <row r="48" spans="2:70" ht="14.25" customHeight="1">
      <c r="B48" s="457" t="s">
        <v>24</v>
      </c>
      <c r="C48" s="458">
        <v>25505</v>
      </c>
      <c r="D48" s="459">
        <v>475.2483156243872</v>
      </c>
      <c r="E48" s="458">
        <v>340474</v>
      </c>
      <c r="F48" s="459">
        <v>786.826608316641</v>
      </c>
      <c r="G48" s="458">
        <v>1</v>
      </c>
      <c r="H48" s="459">
        <v>656.79</v>
      </c>
      <c r="I48" s="458">
        <v>365980</v>
      </c>
      <c r="J48" s="459">
        <v>765.11248625607959</v>
      </c>
      <c r="K48" s="458">
        <v>2586</v>
      </c>
      <c r="L48" s="459">
        <v>613.26532095901382</v>
      </c>
      <c r="M48" s="458">
        <v>3681</v>
      </c>
      <c r="N48" s="459">
        <v>614.62788372724947</v>
      </c>
      <c r="O48" s="458">
        <v>0</v>
      </c>
      <c r="P48" s="459">
        <v>0</v>
      </c>
      <c r="Q48" s="458">
        <v>6267</v>
      </c>
      <c r="R48" s="459">
        <v>614.0656390617545</v>
      </c>
      <c r="U48" s="284"/>
      <c r="V48" s="294"/>
      <c r="W48" s="285"/>
      <c r="X48" s="294"/>
      <c r="Y48" s="285"/>
      <c r="Z48" s="294"/>
      <c r="AA48" s="285"/>
      <c r="AB48" s="294"/>
      <c r="AC48" s="285"/>
      <c r="AD48" s="294"/>
      <c r="AE48" s="285"/>
      <c r="AF48" s="294"/>
      <c r="AG48" s="285"/>
      <c r="AH48" s="294"/>
      <c r="AI48" s="285"/>
      <c r="AJ48" s="294"/>
      <c r="AK48" s="285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</row>
    <row r="49" spans="2:70" ht="14.25" customHeight="1">
      <c r="B49" s="457" t="s">
        <v>25</v>
      </c>
      <c r="C49" s="458">
        <v>23255</v>
      </c>
      <c r="D49" s="459">
        <v>442.69377295205339</v>
      </c>
      <c r="E49" s="458">
        <v>366740</v>
      </c>
      <c r="F49" s="459">
        <v>760.76597608659938</v>
      </c>
      <c r="G49" s="458">
        <v>7</v>
      </c>
      <c r="H49" s="459">
        <v>804.49142857142851</v>
      </c>
      <c r="I49" s="458">
        <v>390002</v>
      </c>
      <c r="J49" s="459">
        <v>741.80078358572382</v>
      </c>
      <c r="K49" s="458">
        <v>970</v>
      </c>
      <c r="L49" s="459">
        <v>605.83462886597783</v>
      </c>
      <c r="M49" s="458">
        <v>1963</v>
      </c>
      <c r="N49" s="459">
        <v>617.80882832399755</v>
      </c>
      <c r="O49" s="458">
        <v>0</v>
      </c>
      <c r="P49" s="459">
        <v>0</v>
      </c>
      <c r="Q49" s="458">
        <v>2933</v>
      </c>
      <c r="R49" s="459">
        <v>613.8487282645774</v>
      </c>
      <c r="U49" s="284"/>
      <c r="V49" s="294"/>
      <c r="W49" s="285"/>
      <c r="X49" s="294"/>
      <c r="Y49" s="285"/>
      <c r="Z49" s="294"/>
      <c r="AA49" s="285"/>
      <c r="AB49" s="294"/>
      <c r="AC49" s="285"/>
      <c r="AD49" s="294"/>
      <c r="AE49" s="285"/>
      <c r="AF49" s="294"/>
      <c r="AG49" s="285"/>
      <c r="AH49" s="294"/>
      <c r="AI49" s="285"/>
      <c r="AJ49" s="294"/>
      <c r="AK49" s="285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</row>
    <row r="50" spans="2:70" ht="14.25" customHeight="1">
      <c r="B50" s="457" t="s">
        <v>26</v>
      </c>
      <c r="C50" s="458">
        <v>46874</v>
      </c>
      <c r="D50" s="459">
        <v>410.73965503263895</v>
      </c>
      <c r="E50" s="458">
        <v>734182</v>
      </c>
      <c r="F50" s="459">
        <v>718.11439644392522</v>
      </c>
      <c r="G50" s="458">
        <v>4</v>
      </c>
      <c r="H50" s="459">
        <v>519.5</v>
      </c>
      <c r="I50" s="458">
        <v>781060</v>
      </c>
      <c r="J50" s="459">
        <v>699.66680203824785</v>
      </c>
      <c r="K50" s="458">
        <v>599</v>
      </c>
      <c r="L50" s="459">
        <v>637.75998330550544</v>
      </c>
      <c r="M50" s="458">
        <v>1721</v>
      </c>
      <c r="N50" s="459">
        <v>632.42875072632728</v>
      </c>
      <c r="O50" s="458">
        <v>0</v>
      </c>
      <c r="P50" s="459">
        <v>0</v>
      </c>
      <c r="Q50" s="458">
        <v>2320</v>
      </c>
      <c r="R50" s="459">
        <v>633.80521982758921</v>
      </c>
      <c r="U50" s="284"/>
      <c r="V50" s="294"/>
      <c r="W50" s="285"/>
      <c r="X50" s="294"/>
      <c r="Y50" s="285"/>
      <c r="Z50" s="294"/>
      <c r="AA50" s="285"/>
      <c r="AB50" s="294"/>
      <c r="AC50" s="285"/>
      <c r="AD50" s="294"/>
      <c r="AE50" s="285"/>
      <c r="AF50" s="294"/>
      <c r="AG50" s="285"/>
      <c r="AH50" s="294"/>
      <c r="AI50" s="285"/>
      <c r="AJ50" s="294"/>
      <c r="AK50" s="285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</row>
    <row r="51" spans="2:70" ht="14.25" customHeight="1">
      <c r="B51" s="457" t="s">
        <v>5</v>
      </c>
      <c r="C51" s="458">
        <v>0</v>
      </c>
      <c r="D51" s="459">
        <v>0</v>
      </c>
      <c r="E51" s="458">
        <v>12</v>
      </c>
      <c r="F51" s="459">
        <v>722.69333333333316</v>
      </c>
      <c r="G51" s="458">
        <v>0</v>
      </c>
      <c r="H51" s="459">
        <v>0</v>
      </c>
      <c r="I51" s="458">
        <v>12</v>
      </c>
      <c r="J51" s="459">
        <v>722.69333333333316</v>
      </c>
      <c r="K51" s="458">
        <v>0</v>
      </c>
      <c r="L51" s="459">
        <v>0</v>
      </c>
      <c r="M51" s="458">
        <v>1</v>
      </c>
      <c r="N51" s="459">
        <v>733.3</v>
      </c>
      <c r="O51" s="458">
        <v>0</v>
      </c>
      <c r="P51" s="459">
        <v>0</v>
      </c>
      <c r="Q51" s="458">
        <v>1</v>
      </c>
      <c r="R51" s="459">
        <v>733.3</v>
      </c>
      <c r="U51" s="284"/>
      <c r="V51" s="294"/>
      <c r="W51" s="285"/>
      <c r="X51" s="294"/>
      <c r="Y51" s="285"/>
      <c r="Z51" s="294"/>
      <c r="AA51" s="285"/>
      <c r="AB51" s="294"/>
      <c r="AC51" s="285"/>
      <c r="AD51" s="294"/>
      <c r="AE51" s="285"/>
      <c r="AF51" s="294"/>
      <c r="AG51" s="285"/>
      <c r="AH51" s="294"/>
      <c r="AI51" s="285"/>
      <c r="AJ51" s="294"/>
      <c r="AK51" s="285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</row>
    <row r="52" spans="2:70" ht="14.25" customHeight="1">
      <c r="B52" s="461" t="s">
        <v>6</v>
      </c>
      <c r="C52" s="462">
        <v>194225</v>
      </c>
      <c r="D52" s="463">
        <v>525.07853638820905</v>
      </c>
      <c r="E52" s="462">
        <v>2164089</v>
      </c>
      <c r="F52" s="463">
        <v>762.59106894863987</v>
      </c>
      <c r="G52" s="462">
        <v>14</v>
      </c>
      <c r="H52" s="463">
        <v>703.3485714285714</v>
      </c>
      <c r="I52" s="462">
        <v>2358328</v>
      </c>
      <c r="J52" s="463">
        <v>743.02987939760408</v>
      </c>
      <c r="K52" s="462">
        <v>180274</v>
      </c>
      <c r="L52" s="463">
        <v>419.76700128692949</v>
      </c>
      <c r="M52" s="462">
        <v>161941</v>
      </c>
      <c r="N52" s="463">
        <v>416.86852464786523</v>
      </c>
      <c r="O52" s="462">
        <v>3</v>
      </c>
      <c r="P52" s="463">
        <v>579.35666666666668</v>
      </c>
      <c r="Q52" s="462">
        <v>342218</v>
      </c>
      <c r="R52" s="463">
        <v>418.39681200287492</v>
      </c>
      <c r="U52" s="284"/>
      <c r="V52" s="294"/>
      <c r="W52" s="285"/>
      <c r="X52" s="294"/>
      <c r="Y52" s="285"/>
      <c r="Z52" s="294"/>
      <c r="AA52" s="285"/>
      <c r="AB52" s="294"/>
      <c r="AC52" s="285"/>
      <c r="AD52" s="294"/>
      <c r="AE52" s="285"/>
      <c r="AF52" s="294"/>
      <c r="AG52" s="285"/>
      <c r="AH52" s="294"/>
      <c r="AI52" s="285"/>
      <c r="AJ52" s="294"/>
      <c r="AK52" s="285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</row>
    <row r="53" spans="2:70" ht="14.25" customHeight="1">
      <c r="B53" s="464" t="s">
        <v>27</v>
      </c>
      <c r="C53" s="458">
        <v>73.552472647702402</v>
      </c>
      <c r="D53" s="458" t="s">
        <v>212</v>
      </c>
      <c r="E53" s="458">
        <v>78.070880564785824</v>
      </c>
      <c r="F53" s="458" t="s">
        <v>212</v>
      </c>
      <c r="G53" s="458">
        <v>82.571428571428569</v>
      </c>
      <c r="H53" s="458" t="s">
        <v>212</v>
      </c>
      <c r="I53" s="458">
        <v>77.698782521087082</v>
      </c>
      <c r="J53" s="458" t="s">
        <v>212</v>
      </c>
      <c r="K53" s="458">
        <v>34.746164172315474</v>
      </c>
      <c r="L53" s="458" t="s">
        <v>212</v>
      </c>
      <c r="M53" s="458">
        <v>34.384605409410895</v>
      </c>
      <c r="N53" s="458" t="s">
        <v>212</v>
      </c>
      <c r="O53" s="458">
        <v>48.333333333333336</v>
      </c>
      <c r="P53" s="458" t="s">
        <v>212</v>
      </c>
      <c r="Q53" s="458">
        <v>34.575190595440901</v>
      </c>
      <c r="R53" s="458" t="s">
        <v>212</v>
      </c>
      <c r="U53" s="284"/>
      <c r="V53" s="294"/>
      <c r="W53" s="285"/>
      <c r="X53" s="294"/>
      <c r="Y53" s="285"/>
      <c r="Z53" s="294"/>
      <c r="AA53" s="285"/>
      <c r="AB53" s="294"/>
      <c r="AC53" s="285"/>
      <c r="AD53" s="294"/>
      <c r="AE53" s="285"/>
      <c r="AF53" s="294"/>
      <c r="AG53" s="285"/>
      <c r="AH53" s="294"/>
      <c r="AI53" s="285"/>
      <c r="AJ53" s="294"/>
      <c r="AK53" s="285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</row>
    <row r="54" spans="2:70" ht="14.25" customHeight="1">
      <c r="B54" s="449"/>
      <c r="C54" s="465"/>
      <c r="D54" s="466"/>
      <c r="E54" s="467"/>
      <c r="F54" s="467"/>
      <c r="G54" s="465"/>
      <c r="H54" s="467"/>
      <c r="I54" s="465"/>
      <c r="J54" s="467"/>
      <c r="K54" s="465"/>
      <c r="L54" s="466"/>
      <c r="M54" s="465"/>
      <c r="N54" s="466"/>
      <c r="O54" s="465"/>
      <c r="P54" s="466"/>
      <c r="Q54" s="465"/>
      <c r="R54" s="466"/>
      <c r="U54" s="284"/>
      <c r="V54" s="282"/>
      <c r="W54" s="281"/>
      <c r="X54" s="282"/>
      <c r="Y54" s="281"/>
      <c r="Z54" s="282"/>
      <c r="AA54" s="281"/>
      <c r="AB54" s="282"/>
      <c r="AC54" s="281"/>
      <c r="AD54" s="282"/>
      <c r="AE54" s="281"/>
      <c r="AF54" s="282"/>
      <c r="AG54" s="281"/>
      <c r="AH54" s="282"/>
      <c r="AI54" s="281"/>
      <c r="AJ54" s="282"/>
      <c r="AK54" s="281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</row>
    <row r="55" spans="2:70" ht="14.25" customHeight="1">
      <c r="B55" s="451" t="s">
        <v>0</v>
      </c>
      <c r="C55" s="452" t="s">
        <v>1</v>
      </c>
      <c r="D55" s="452"/>
      <c r="E55" s="452"/>
      <c r="F55" s="452"/>
      <c r="G55" s="452"/>
      <c r="H55" s="452"/>
      <c r="I55" s="452"/>
      <c r="J55" s="452"/>
      <c r="K55" s="452" t="s">
        <v>2</v>
      </c>
      <c r="L55" s="452"/>
      <c r="M55" s="452"/>
      <c r="N55" s="452"/>
      <c r="O55" s="452"/>
      <c r="P55" s="452"/>
      <c r="Q55" s="452"/>
      <c r="R55" s="452"/>
      <c r="U55" s="28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</row>
    <row r="56" spans="2:70" ht="14.25" customHeight="1">
      <c r="B56" s="451"/>
      <c r="C56" s="452" t="s">
        <v>3</v>
      </c>
      <c r="D56" s="452"/>
      <c r="E56" s="453" t="s">
        <v>4</v>
      </c>
      <c r="F56" s="453"/>
      <c r="G56" s="452" t="s">
        <v>5</v>
      </c>
      <c r="H56" s="452"/>
      <c r="I56" s="452" t="s">
        <v>6</v>
      </c>
      <c r="J56" s="452"/>
      <c r="K56" s="452" t="s">
        <v>3</v>
      </c>
      <c r="L56" s="452"/>
      <c r="M56" s="453" t="s">
        <v>4</v>
      </c>
      <c r="N56" s="453"/>
      <c r="O56" s="452" t="s">
        <v>5</v>
      </c>
      <c r="P56" s="452"/>
      <c r="Q56" s="452" t="s">
        <v>6</v>
      </c>
      <c r="R56" s="452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</row>
    <row r="57" spans="2:70" ht="14.25" customHeight="1">
      <c r="B57" s="451"/>
      <c r="C57" s="454" t="s">
        <v>7</v>
      </c>
      <c r="D57" s="455" t="s">
        <v>8</v>
      </c>
      <c r="E57" s="456" t="s">
        <v>7</v>
      </c>
      <c r="F57" s="456" t="s">
        <v>8</v>
      </c>
      <c r="G57" s="454" t="s">
        <v>7</v>
      </c>
      <c r="H57" s="456" t="s">
        <v>8</v>
      </c>
      <c r="I57" s="454" t="s">
        <v>7</v>
      </c>
      <c r="J57" s="456" t="s">
        <v>8</v>
      </c>
      <c r="K57" s="454" t="s">
        <v>7</v>
      </c>
      <c r="L57" s="455" t="s">
        <v>8</v>
      </c>
      <c r="M57" s="456" t="s">
        <v>7</v>
      </c>
      <c r="N57" s="456" t="s">
        <v>8</v>
      </c>
      <c r="O57" s="454" t="s">
        <v>7</v>
      </c>
      <c r="P57" s="456" t="s">
        <v>8</v>
      </c>
      <c r="Q57" s="454" t="s">
        <v>7</v>
      </c>
      <c r="R57" s="456" t="s">
        <v>8</v>
      </c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</row>
    <row r="58" spans="2:70" ht="14.25" customHeight="1">
      <c r="B58" s="457" t="s">
        <v>9</v>
      </c>
      <c r="C58" s="458">
        <v>0</v>
      </c>
      <c r="D58" s="459">
        <v>0</v>
      </c>
      <c r="E58" s="458">
        <v>0</v>
      </c>
      <c r="F58" s="459">
        <v>0</v>
      </c>
      <c r="G58" s="458">
        <v>0</v>
      </c>
      <c r="H58" s="459">
        <v>0</v>
      </c>
      <c r="I58" s="458">
        <v>0</v>
      </c>
      <c r="J58" s="459">
        <v>0</v>
      </c>
      <c r="K58" s="458">
        <v>1265</v>
      </c>
      <c r="L58" s="459">
        <v>306.90144664031595</v>
      </c>
      <c r="M58" s="458">
        <v>1243</v>
      </c>
      <c r="N58" s="459">
        <v>300.38820595333829</v>
      </c>
      <c r="O58" s="458">
        <v>0</v>
      </c>
      <c r="P58" s="459">
        <v>0</v>
      </c>
      <c r="Q58" s="458">
        <v>2508</v>
      </c>
      <c r="R58" s="459">
        <v>303.67339314194544</v>
      </c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</row>
    <row r="59" spans="2:70" ht="14.25" customHeight="1">
      <c r="B59" s="460" t="s">
        <v>10</v>
      </c>
      <c r="C59" s="458">
        <v>1</v>
      </c>
      <c r="D59" s="459">
        <v>210.8</v>
      </c>
      <c r="E59" s="458">
        <v>2</v>
      </c>
      <c r="F59" s="459">
        <v>210.8</v>
      </c>
      <c r="G59" s="458">
        <v>0</v>
      </c>
      <c r="H59" s="459">
        <v>0</v>
      </c>
      <c r="I59" s="458">
        <v>3</v>
      </c>
      <c r="J59" s="459">
        <v>210.80000000000004</v>
      </c>
      <c r="K59" s="458">
        <v>5864</v>
      </c>
      <c r="L59" s="459">
        <v>308.28960436562119</v>
      </c>
      <c r="M59" s="458">
        <v>5549</v>
      </c>
      <c r="N59" s="459">
        <v>307.40879798161899</v>
      </c>
      <c r="O59" s="458">
        <v>0</v>
      </c>
      <c r="P59" s="459">
        <v>0</v>
      </c>
      <c r="Q59" s="458">
        <v>11413</v>
      </c>
      <c r="R59" s="459">
        <v>307.86135634802474</v>
      </c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</row>
    <row r="60" spans="2:70" ht="14.25" customHeight="1">
      <c r="B60" s="457" t="s">
        <v>11</v>
      </c>
      <c r="C60" s="458">
        <v>10</v>
      </c>
      <c r="D60" s="459">
        <v>250.37100000000001</v>
      </c>
      <c r="E60" s="458">
        <v>9</v>
      </c>
      <c r="F60" s="459">
        <v>232.68888888888893</v>
      </c>
      <c r="G60" s="458">
        <v>0</v>
      </c>
      <c r="H60" s="459">
        <v>0</v>
      </c>
      <c r="I60" s="458">
        <v>19</v>
      </c>
      <c r="J60" s="459">
        <v>241.99526315789473</v>
      </c>
      <c r="K60" s="458">
        <v>15949</v>
      </c>
      <c r="L60" s="459">
        <v>310.00412126152003</v>
      </c>
      <c r="M60" s="458">
        <v>15074</v>
      </c>
      <c r="N60" s="459">
        <v>306.97886095263277</v>
      </c>
      <c r="O60" s="458">
        <v>0</v>
      </c>
      <c r="P60" s="459">
        <v>0</v>
      </c>
      <c r="Q60" s="458">
        <v>31023</v>
      </c>
      <c r="R60" s="459">
        <v>308.53415465944522</v>
      </c>
      <c r="U60" s="284"/>
      <c r="V60" s="294"/>
      <c r="W60" s="285"/>
      <c r="X60" s="294"/>
      <c r="Y60" s="285"/>
      <c r="Z60" s="294"/>
      <c r="AA60" s="285"/>
      <c r="AB60" s="294"/>
      <c r="AC60" s="285"/>
      <c r="AD60" s="294"/>
      <c r="AE60" s="285"/>
      <c r="AF60" s="294"/>
      <c r="AG60" s="285"/>
      <c r="AH60" s="294"/>
      <c r="AI60" s="285"/>
      <c r="AJ60" s="294"/>
      <c r="AK60" s="285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</row>
    <row r="61" spans="2:70" ht="14.25" customHeight="1">
      <c r="B61" s="457" t="s">
        <v>12</v>
      </c>
      <c r="C61" s="458">
        <v>21</v>
      </c>
      <c r="D61" s="459">
        <v>424.49809523809529</v>
      </c>
      <c r="E61" s="458">
        <v>29</v>
      </c>
      <c r="F61" s="459">
        <v>352.75827586206896</v>
      </c>
      <c r="G61" s="458">
        <v>0</v>
      </c>
      <c r="H61" s="459">
        <v>0</v>
      </c>
      <c r="I61" s="458">
        <v>50</v>
      </c>
      <c r="J61" s="459">
        <v>382.88900000000001</v>
      </c>
      <c r="K61" s="458">
        <v>30339</v>
      </c>
      <c r="L61" s="459">
        <v>311.87479976268156</v>
      </c>
      <c r="M61" s="458">
        <v>29358</v>
      </c>
      <c r="N61" s="459">
        <v>311.0510266366918</v>
      </c>
      <c r="O61" s="458">
        <v>0</v>
      </c>
      <c r="P61" s="459">
        <v>0</v>
      </c>
      <c r="Q61" s="458">
        <v>59697</v>
      </c>
      <c r="R61" s="459">
        <v>311.46968172604977</v>
      </c>
      <c r="U61" s="284"/>
      <c r="V61" s="294"/>
      <c r="W61" s="285"/>
      <c r="X61" s="294"/>
      <c r="Y61" s="285"/>
      <c r="Z61" s="294"/>
      <c r="AA61" s="285"/>
      <c r="AB61" s="294"/>
      <c r="AC61" s="285"/>
      <c r="AD61" s="294"/>
      <c r="AE61" s="285"/>
      <c r="AF61" s="294"/>
      <c r="AG61" s="285"/>
      <c r="AH61" s="294"/>
      <c r="AI61" s="285"/>
      <c r="AJ61" s="294"/>
      <c r="AK61" s="285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</row>
    <row r="62" spans="2:70" ht="14.25" customHeight="1">
      <c r="B62" s="457" t="s">
        <v>13</v>
      </c>
      <c r="C62" s="458">
        <v>15</v>
      </c>
      <c r="D62" s="459">
        <v>305.49733333333342</v>
      </c>
      <c r="E62" s="458">
        <v>17</v>
      </c>
      <c r="F62" s="459">
        <v>411.49235294117642</v>
      </c>
      <c r="G62" s="458">
        <v>0</v>
      </c>
      <c r="H62" s="459">
        <v>0</v>
      </c>
      <c r="I62" s="458">
        <v>32</v>
      </c>
      <c r="J62" s="459">
        <v>361.8071875</v>
      </c>
      <c r="K62" s="458">
        <v>46031</v>
      </c>
      <c r="L62" s="459">
        <v>320.6708177098057</v>
      </c>
      <c r="M62" s="458">
        <v>44537</v>
      </c>
      <c r="N62" s="459">
        <v>317.90202999753097</v>
      </c>
      <c r="O62" s="458">
        <v>1</v>
      </c>
      <c r="P62" s="459">
        <v>598.25</v>
      </c>
      <c r="Q62" s="458">
        <v>90569</v>
      </c>
      <c r="R62" s="459">
        <v>319.31234053594608</v>
      </c>
      <c r="U62" s="284"/>
      <c r="V62" s="294"/>
      <c r="W62" s="285"/>
      <c r="X62" s="294"/>
      <c r="Y62" s="285"/>
      <c r="Z62" s="294"/>
      <c r="AA62" s="285"/>
      <c r="AB62" s="294"/>
      <c r="AC62" s="285"/>
      <c r="AD62" s="294"/>
      <c r="AE62" s="285"/>
      <c r="AF62" s="294"/>
      <c r="AG62" s="285"/>
      <c r="AH62" s="294"/>
      <c r="AI62" s="285"/>
      <c r="AJ62" s="294"/>
      <c r="AK62" s="285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</row>
    <row r="63" spans="2:70" ht="14.25" customHeight="1">
      <c r="B63" s="457" t="s">
        <v>14</v>
      </c>
      <c r="C63" s="458">
        <v>129</v>
      </c>
      <c r="D63" s="459">
        <v>286.69658914728677</v>
      </c>
      <c r="E63" s="458">
        <v>152</v>
      </c>
      <c r="F63" s="459">
        <v>291.59151315789484</v>
      </c>
      <c r="G63" s="458">
        <v>0</v>
      </c>
      <c r="H63" s="459">
        <v>0</v>
      </c>
      <c r="I63" s="458">
        <v>281</v>
      </c>
      <c r="J63" s="459">
        <v>289.34437722419938</v>
      </c>
      <c r="K63" s="458">
        <v>3529</v>
      </c>
      <c r="L63" s="459">
        <v>544.17316236894271</v>
      </c>
      <c r="M63" s="458">
        <v>2525</v>
      </c>
      <c r="N63" s="459">
        <v>492.0639287128709</v>
      </c>
      <c r="O63" s="458">
        <v>0</v>
      </c>
      <c r="P63" s="459">
        <v>0</v>
      </c>
      <c r="Q63" s="458">
        <v>6054</v>
      </c>
      <c r="R63" s="459">
        <v>522.43946316484937</v>
      </c>
      <c r="U63" s="284"/>
      <c r="V63" s="294"/>
      <c r="W63" s="285"/>
      <c r="X63" s="294"/>
      <c r="Y63" s="285"/>
      <c r="Z63" s="294"/>
      <c r="AA63" s="285"/>
      <c r="AB63" s="294"/>
      <c r="AC63" s="285"/>
      <c r="AD63" s="294"/>
      <c r="AE63" s="285"/>
      <c r="AF63" s="294"/>
      <c r="AG63" s="285"/>
      <c r="AH63" s="294"/>
      <c r="AI63" s="285"/>
      <c r="AJ63" s="294"/>
      <c r="AK63" s="285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</row>
    <row r="64" spans="2:70" ht="14.25" customHeight="1">
      <c r="B64" s="457" t="s">
        <v>15</v>
      </c>
      <c r="C64" s="458">
        <v>87</v>
      </c>
      <c r="D64" s="459">
        <v>321.49574712643658</v>
      </c>
      <c r="E64" s="458">
        <v>112</v>
      </c>
      <c r="F64" s="459">
        <v>323.66616071428564</v>
      </c>
      <c r="G64" s="458">
        <v>0</v>
      </c>
      <c r="H64" s="459">
        <v>0</v>
      </c>
      <c r="I64" s="458">
        <v>199</v>
      </c>
      <c r="J64" s="459">
        <v>322.71728643216068</v>
      </c>
      <c r="K64" s="458">
        <v>9874</v>
      </c>
      <c r="L64" s="459">
        <v>702.32342009317438</v>
      </c>
      <c r="M64" s="458">
        <v>6243</v>
      </c>
      <c r="N64" s="459">
        <v>659.70096107640529</v>
      </c>
      <c r="O64" s="458">
        <v>0</v>
      </c>
      <c r="P64" s="459">
        <v>0</v>
      </c>
      <c r="Q64" s="458">
        <v>16117</v>
      </c>
      <c r="R64" s="459">
        <v>685.81339889557626</v>
      </c>
      <c r="U64" s="284"/>
      <c r="V64" s="294"/>
      <c r="W64" s="285"/>
      <c r="X64" s="294"/>
      <c r="Y64" s="285"/>
      <c r="Z64" s="294"/>
      <c r="AA64" s="285"/>
      <c r="AB64" s="294"/>
      <c r="AC64" s="285"/>
      <c r="AD64" s="294"/>
      <c r="AE64" s="285"/>
      <c r="AF64" s="294"/>
      <c r="AG64" s="285"/>
      <c r="AH64" s="294"/>
      <c r="AI64" s="285"/>
      <c r="AJ64" s="294"/>
      <c r="AK64" s="285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</row>
    <row r="65" spans="2:70" ht="14.25" customHeight="1">
      <c r="B65" s="457" t="s">
        <v>16</v>
      </c>
      <c r="C65" s="458">
        <v>103</v>
      </c>
      <c r="D65" s="459">
        <v>287.79009708737863</v>
      </c>
      <c r="E65" s="458">
        <v>110</v>
      </c>
      <c r="F65" s="459">
        <v>307.07427272727267</v>
      </c>
      <c r="G65" s="458">
        <v>0</v>
      </c>
      <c r="H65" s="459">
        <v>0</v>
      </c>
      <c r="I65" s="458">
        <v>213</v>
      </c>
      <c r="J65" s="459">
        <v>297.74906103286378</v>
      </c>
      <c r="K65" s="458">
        <v>24464</v>
      </c>
      <c r="L65" s="459">
        <v>793.94532701111882</v>
      </c>
      <c r="M65" s="458">
        <v>17038</v>
      </c>
      <c r="N65" s="459">
        <v>747.73420530578676</v>
      </c>
      <c r="O65" s="458">
        <v>0</v>
      </c>
      <c r="P65" s="459">
        <v>0</v>
      </c>
      <c r="Q65" s="458">
        <v>41502</v>
      </c>
      <c r="R65" s="459">
        <v>774.97407040624557</v>
      </c>
      <c r="U65" s="284"/>
      <c r="V65" s="294"/>
      <c r="W65" s="285"/>
      <c r="X65" s="294"/>
      <c r="Y65" s="285"/>
      <c r="Z65" s="294"/>
      <c r="AA65" s="285"/>
      <c r="AB65" s="294"/>
      <c r="AC65" s="285"/>
      <c r="AD65" s="294"/>
      <c r="AE65" s="285"/>
      <c r="AF65" s="294"/>
      <c r="AG65" s="285"/>
      <c r="AH65" s="294"/>
      <c r="AI65" s="285"/>
      <c r="AJ65" s="294"/>
      <c r="AK65" s="285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</row>
    <row r="66" spans="2:70" ht="14.25" customHeight="1">
      <c r="B66" s="457" t="s">
        <v>17</v>
      </c>
      <c r="C66" s="458">
        <v>135</v>
      </c>
      <c r="D66" s="459">
        <v>280.69829629629646</v>
      </c>
      <c r="E66" s="458">
        <v>181</v>
      </c>
      <c r="F66" s="459">
        <v>278.0702762430941</v>
      </c>
      <c r="G66" s="458">
        <v>0</v>
      </c>
      <c r="H66" s="459">
        <v>0</v>
      </c>
      <c r="I66" s="458">
        <v>316</v>
      </c>
      <c r="J66" s="459">
        <v>279.1930063291141</v>
      </c>
      <c r="K66" s="458">
        <v>52290</v>
      </c>
      <c r="L66" s="459">
        <v>854.0786387454591</v>
      </c>
      <c r="M66" s="458">
        <v>40011</v>
      </c>
      <c r="N66" s="459">
        <v>793.54194896403521</v>
      </c>
      <c r="O66" s="458">
        <v>0</v>
      </c>
      <c r="P66" s="459">
        <v>0</v>
      </c>
      <c r="Q66" s="458">
        <v>92301</v>
      </c>
      <c r="R66" s="459">
        <v>827.83695669602787</v>
      </c>
      <c r="U66" s="284"/>
      <c r="V66" s="294"/>
      <c r="W66" s="285"/>
      <c r="X66" s="294"/>
      <c r="Y66" s="285"/>
      <c r="Z66" s="294"/>
      <c r="AA66" s="285"/>
      <c r="AB66" s="294"/>
      <c r="AC66" s="285"/>
      <c r="AD66" s="294"/>
      <c r="AE66" s="285"/>
      <c r="AF66" s="294"/>
      <c r="AG66" s="285"/>
      <c r="AH66" s="294"/>
      <c r="AI66" s="285"/>
      <c r="AJ66" s="294"/>
      <c r="AK66" s="285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</row>
    <row r="67" spans="2:70" ht="14.25" customHeight="1">
      <c r="B67" s="457" t="s">
        <v>18</v>
      </c>
      <c r="C67" s="458">
        <v>665</v>
      </c>
      <c r="D67" s="459">
        <v>523.22849624060041</v>
      </c>
      <c r="E67" s="458">
        <v>641</v>
      </c>
      <c r="F67" s="459">
        <v>524.65804992199662</v>
      </c>
      <c r="G67" s="458">
        <v>0</v>
      </c>
      <c r="H67" s="459">
        <v>0</v>
      </c>
      <c r="I67" s="458">
        <v>1306</v>
      </c>
      <c r="J67" s="459">
        <v>523.93013782542039</v>
      </c>
      <c r="K67" s="458">
        <v>86795</v>
      </c>
      <c r="L67" s="459">
        <v>871.89948245866833</v>
      </c>
      <c r="M67" s="458">
        <v>71188</v>
      </c>
      <c r="N67" s="459">
        <v>808.95873588245126</v>
      </c>
      <c r="O67" s="458">
        <v>0</v>
      </c>
      <c r="P67" s="459">
        <v>0</v>
      </c>
      <c r="Q67" s="458">
        <v>157983</v>
      </c>
      <c r="R67" s="459">
        <v>843.53803934600592</v>
      </c>
      <c r="U67" s="284"/>
      <c r="V67" s="294"/>
      <c r="W67" s="285"/>
      <c r="X67" s="294"/>
      <c r="Y67" s="285"/>
      <c r="Z67" s="294"/>
      <c r="AA67" s="285"/>
      <c r="AB67" s="294"/>
      <c r="AC67" s="285"/>
      <c r="AD67" s="294"/>
      <c r="AE67" s="285"/>
      <c r="AF67" s="294"/>
      <c r="AG67" s="285"/>
      <c r="AH67" s="294"/>
      <c r="AI67" s="285"/>
      <c r="AJ67" s="294"/>
      <c r="AK67" s="285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</row>
    <row r="68" spans="2:70" ht="14.25" customHeight="1">
      <c r="B68" s="457" t="s">
        <v>19</v>
      </c>
      <c r="C68" s="458">
        <v>2504</v>
      </c>
      <c r="D68" s="459">
        <v>571.54658146964948</v>
      </c>
      <c r="E68" s="458">
        <v>2659</v>
      </c>
      <c r="F68" s="459">
        <v>591.83800300865084</v>
      </c>
      <c r="G68" s="458">
        <v>0</v>
      </c>
      <c r="H68" s="459">
        <v>0</v>
      </c>
      <c r="I68" s="458">
        <v>5163</v>
      </c>
      <c r="J68" s="459">
        <v>581.99687972109336</v>
      </c>
      <c r="K68" s="458">
        <v>129430</v>
      </c>
      <c r="L68" s="459">
        <v>887.30498671096109</v>
      </c>
      <c r="M68" s="458">
        <v>117034</v>
      </c>
      <c r="N68" s="459">
        <v>792.01686996940975</v>
      </c>
      <c r="O68" s="458">
        <v>1</v>
      </c>
      <c r="P68" s="459">
        <v>392.13</v>
      </c>
      <c r="Q68" s="458">
        <v>246465</v>
      </c>
      <c r="R68" s="459">
        <v>842.0553787353158</v>
      </c>
      <c r="U68" s="284"/>
      <c r="V68" s="294"/>
      <c r="W68" s="285"/>
      <c r="X68" s="294"/>
      <c r="Y68" s="285"/>
      <c r="Z68" s="294"/>
      <c r="AA68" s="285"/>
      <c r="AB68" s="294"/>
      <c r="AC68" s="285"/>
      <c r="AD68" s="294"/>
      <c r="AE68" s="285"/>
      <c r="AF68" s="294"/>
      <c r="AG68" s="285"/>
      <c r="AH68" s="294"/>
      <c r="AI68" s="285"/>
      <c r="AJ68" s="294"/>
      <c r="AK68" s="285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</row>
    <row r="69" spans="2:70" ht="14.25" customHeight="1">
      <c r="B69" s="457" t="s">
        <v>20</v>
      </c>
      <c r="C69" s="458">
        <v>3891</v>
      </c>
      <c r="D69" s="459">
        <v>583.88258031354542</v>
      </c>
      <c r="E69" s="458">
        <v>4471</v>
      </c>
      <c r="F69" s="459">
        <v>625.19865354506999</v>
      </c>
      <c r="G69" s="458">
        <v>0</v>
      </c>
      <c r="H69" s="459">
        <v>0</v>
      </c>
      <c r="I69" s="458">
        <v>8362</v>
      </c>
      <c r="J69" s="459">
        <v>605.97348720401988</v>
      </c>
      <c r="K69" s="458">
        <v>194698</v>
      </c>
      <c r="L69" s="459">
        <v>1079.5007900440694</v>
      </c>
      <c r="M69" s="458">
        <v>183326</v>
      </c>
      <c r="N69" s="459">
        <v>836.22219532417694</v>
      </c>
      <c r="O69" s="458">
        <v>0</v>
      </c>
      <c r="P69" s="459">
        <v>0</v>
      </c>
      <c r="Q69" s="458">
        <v>378024</v>
      </c>
      <c r="R69" s="459">
        <v>961.52073677861802</v>
      </c>
      <c r="U69" s="284"/>
      <c r="V69" s="294"/>
      <c r="W69" s="285"/>
      <c r="X69" s="294"/>
      <c r="Y69" s="285"/>
      <c r="Z69" s="294"/>
      <c r="AA69" s="285"/>
      <c r="AB69" s="294"/>
      <c r="AC69" s="285"/>
      <c r="AD69" s="294"/>
      <c r="AE69" s="285"/>
      <c r="AF69" s="294"/>
      <c r="AG69" s="285"/>
      <c r="AH69" s="294"/>
      <c r="AI69" s="285"/>
      <c r="AJ69" s="294"/>
      <c r="AK69" s="285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</row>
    <row r="70" spans="2:70" ht="14.25" customHeight="1">
      <c r="B70" s="457" t="s">
        <v>21</v>
      </c>
      <c r="C70" s="458">
        <v>3130</v>
      </c>
      <c r="D70" s="459">
        <v>608.00154313099222</v>
      </c>
      <c r="E70" s="458">
        <v>5060</v>
      </c>
      <c r="F70" s="459">
        <v>650.09901581027816</v>
      </c>
      <c r="G70" s="458">
        <v>0</v>
      </c>
      <c r="H70" s="459">
        <v>0</v>
      </c>
      <c r="I70" s="458">
        <v>8190</v>
      </c>
      <c r="J70" s="459">
        <v>634.01048229548383</v>
      </c>
      <c r="K70" s="458">
        <v>436964</v>
      </c>
      <c r="L70" s="459">
        <v>1382.2645422963906</v>
      </c>
      <c r="M70" s="458">
        <v>348638</v>
      </c>
      <c r="N70" s="459">
        <v>1025.6175103689209</v>
      </c>
      <c r="O70" s="458">
        <v>1</v>
      </c>
      <c r="P70" s="459">
        <v>790.95</v>
      </c>
      <c r="Q70" s="458">
        <v>785603</v>
      </c>
      <c r="R70" s="459">
        <v>1223.9895621452565</v>
      </c>
      <c r="U70" s="284"/>
      <c r="V70" s="294"/>
      <c r="W70" s="285"/>
      <c r="X70" s="294"/>
      <c r="Y70" s="285"/>
      <c r="Z70" s="294"/>
      <c r="AA70" s="285"/>
      <c r="AB70" s="294"/>
      <c r="AC70" s="285"/>
      <c r="AD70" s="294"/>
      <c r="AE70" s="285"/>
      <c r="AF70" s="294"/>
      <c r="AG70" s="285"/>
      <c r="AH70" s="294"/>
      <c r="AI70" s="285"/>
      <c r="AJ70" s="294"/>
      <c r="AK70" s="285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</row>
    <row r="71" spans="2:70" ht="14.25" customHeight="1">
      <c r="B71" s="457" t="s">
        <v>22</v>
      </c>
      <c r="C71" s="458">
        <v>1681</v>
      </c>
      <c r="D71" s="459">
        <v>642.1125104104724</v>
      </c>
      <c r="E71" s="458">
        <v>3753</v>
      </c>
      <c r="F71" s="459">
        <v>689.95024513722024</v>
      </c>
      <c r="G71" s="458">
        <v>0</v>
      </c>
      <c r="H71" s="459">
        <v>0</v>
      </c>
      <c r="I71" s="458">
        <v>5434</v>
      </c>
      <c r="J71" s="459">
        <v>675.15171144644671</v>
      </c>
      <c r="K71" s="458">
        <v>977607</v>
      </c>
      <c r="L71" s="459">
        <v>1436.3651257407139</v>
      </c>
      <c r="M71" s="458">
        <v>831076</v>
      </c>
      <c r="N71" s="459">
        <v>1085.4706130486288</v>
      </c>
      <c r="O71" s="458">
        <v>0</v>
      </c>
      <c r="P71" s="459">
        <v>0</v>
      </c>
      <c r="Q71" s="458">
        <v>1808683</v>
      </c>
      <c r="R71" s="459">
        <v>1275.131781904294</v>
      </c>
      <c r="U71" s="284"/>
      <c r="V71" s="294"/>
      <c r="W71" s="285"/>
      <c r="X71" s="294"/>
      <c r="Y71" s="285"/>
      <c r="Z71" s="294"/>
      <c r="AA71" s="285"/>
      <c r="AB71" s="294"/>
      <c r="AC71" s="285"/>
      <c r="AD71" s="294"/>
      <c r="AE71" s="285"/>
      <c r="AF71" s="294"/>
      <c r="AG71" s="285"/>
      <c r="AH71" s="294"/>
      <c r="AI71" s="285"/>
      <c r="AJ71" s="294"/>
      <c r="AK71" s="285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</row>
    <row r="72" spans="2:70" ht="14.25" customHeight="1">
      <c r="B72" s="457" t="s">
        <v>23</v>
      </c>
      <c r="C72" s="458">
        <v>965</v>
      </c>
      <c r="D72" s="459">
        <v>616.44321243523507</v>
      </c>
      <c r="E72" s="458">
        <v>3333</v>
      </c>
      <c r="F72" s="459">
        <v>652.90111311130727</v>
      </c>
      <c r="G72" s="458">
        <v>0</v>
      </c>
      <c r="H72" s="459">
        <v>0</v>
      </c>
      <c r="I72" s="458">
        <v>4298</v>
      </c>
      <c r="J72" s="459">
        <v>644.71547463936463</v>
      </c>
      <c r="K72" s="458">
        <v>918549</v>
      </c>
      <c r="L72" s="459">
        <v>1424.1781455425944</v>
      </c>
      <c r="M72" s="458">
        <v>837319</v>
      </c>
      <c r="N72" s="459">
        <v>934.827956047817</v>
      </c>
      <c r="O72" s="458">
        <v>3</v>
      </c>
      <c r="P72" s="459">
        <v>997.52666666666676</v>
      </c>
      <c r="Q72" s="458">
        <v>1755871</v>
      </c>
      <c r="R72" s="459">
        <v>1190.8218845917534</v>
      </c>
      <c r="U72" s="284"/>
      <c r="V72" s="294"/>
      <c r="W72" s="285"/>
      <c r="X72" s="294"/>
      <c r="Y72" s="285"/>
      <c r="Z72" s="294"/>
      <c r="AA72" s="285"/>
      <c r="AB72" s="294"/>
      <c r="AC72" s="285"/>
      <c r="AD72" s="294"/>
      <c r="AE72" s="285"/>
      <c r="AF72" s="294"/>
      <c r="AG72" s="285"/>
      <c r="AH72" s="294"/>
      <c r="AI72" s="285"/>
      <c r="AJ72" s="294"/>
      <c r="AK72" s="285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</row>
    <row r="73" spans="2:70" ht="14.25" customHeight="1">
      <c r="B73" s="457" t="s">
        <v>24</v>
      </c>
      <c r="C73" s="458">
        <v>586</v>
      </c>
      <c r="D73" s="459">
        <v>574.85445392491545</v>
      </c>
      <c r="E73" s="458">
        <v>2958</v>
      </c>
      <c r="F73" s="459">
        <v>621.22936443542676</v>
      </c>
      <c r="G73" s="458">
        <v>0</v>
      </c>
      <c r="H73" s="459">
        <v>0</v>
      </c>
      <c r="I73" s="458">
        <v>3544</v>
      </c>
      <c r="J73" s="459">
        <v>613.56127821670214</v>
      </c>
      <c r="K73" s="458">
        <v>750811</v>
      </c>
      <c r="L73" s="459">
        <v>1327.6455610666378</v>
      </c>
      <c r="M73" s="458">
        <v>803558</v>
      </c>
      <c r="N73" s="459">
        <v>795.87992713656047</v>
      </c>
      <c r="O73" s="458">
        <v>4</v>
      </c>
      <c r="P73" s="459">
        <v>659.89499999999998</v>
      </c>
      <c r="Q73" s="458">
        <v>1554373</v>
      </c>
      <c r="R73" s="459">
        <v>1052.739087349049</v>
      </c>
      <c r="S73" s="71"/>
      <c r="U73" s="284"/>
      <c r="V73" s="294"/>
      <c r="W73" s="285"/>
      <c r="X73" s="294"/>
      <c r="Y73" s="285"/>
      <c r="Z73" s="294"/>
      <c r="AA73" s="285"/>
      <c r="AB73" s="294"/>
      <c r="AC73" s="285"/>
      <c r="AD73" s="294"/>
      <c r="AE73" s="285"/>
      <c r="AF73" s="294"/>
      <c r="AG73" s="285"/>
      <c r="AH73" s="294"/>
      <c r="AI73" s="285"/>
      <c r="AJ73" s="294"/>
      <c r="AK73" s="285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</row>
    <row r="74" spans="2:70" ht="14.25" customHeight="1">
      <c r="B74" s="457" t="s">
        <v>25</v>
      </c>
      <c r="C74" s="458">
        <v>253</v>
      </c>
      <c r="D74" s="459">
        <v>519.85695652173831</v>
      </c>
      <c r="E74" s="458">
        <v>2112</v>
      </c>
      <c r="F74" s="459">
        <v>607.00754261363602</v>
      </c>
      <c r="G74" s="458">
        <v>0</v>
      </c>
      <c r="H74" s="459">
        <v>0</v>
      </c>
      <c r="I74" s="458">
        <v>2365</v>
      </c>
      <c r="J74" s="459">
        <v>597.68445665961906</v>
      </c>
      <c r="K74" s="458">
        <v>492871</v>
      </c>
      <c r="L74" s="459">
        <v>1168.5411903926206</v>
      </c>
      <c r="M74" s="458">
        <v>677499</v>
      </c>
      <c r="N74" s="459">
        <v>724.52914131238413</v>
      </c>
      <c r="O74" s="458">
        <v>11</v>
      </c>
      <c r="P74" s="459">
        <v>790.01454545454544</v>
      </c>
      <c r="Q74" s="458">
        <v>1170381</v>
      </c>
      <c r="R74" s="459">
        <v>911.51216904580667</v>
      </c>
      <c r="U74" s="284"/>
      <c r="V74" s="294"/>
      <c r="W74" s="285"/>
      <c r="X74" s="294"/>
      <c r="Y74" s="285"/>
      <c r="Z74" s="294"/>
      <c r="AA74" s="285"/>
      <c r="AB74" s="294"/>
      <c r="AC74" s="285"/>
      <c r="AD74" s="294"/>
      <c r="AE74" s="285"/>
      <c r="AF74" s="294"/>
      <c r="AG74" s="285"/>
      <c r="AH74" s="294"/>
      <c r="AI74" s="285"/>
      <c r="AJ74" s="294"/>
      <c r="AK74" s="285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</row>
    <row r="75" spans="2:70" ht="14.25" customHeight="1">
      <c r="B75" s="457" t="s">
        <v>26</v>
      </c>
      <c r="C75" s="458">
        <v>383</v>
      </c>
      <c r="D75" s="459">
        <v>491.1548302872053</v>
      </c>
      <c r="E75" s="458">
        <v>4120</v>
      </c>
      <c r="F75" s="459">
        <v>563.92303155339221</v>
      </c>
      <c r="G75" s="458">
        <v>0</v>
      </c>
      <c r="H75" s="459">
        <v>0</v>
      </c>
      <c r="I75" s="458">
        <v>4503</v>
      </c>
      <c r="J75" s="459">
        <v>557.73377526093179</v>
      </c>
      <c r="K75" s="458">
        <v>558186</v>
      </c>
      <c r="L75" s="459">
        <v>1026.4229487840889</v>
      </c>
      <c r="M75" s="458">
        <v>1150085</v>
      </c>
      <c r="N75" s="459">
        <v>683.07035226960488</v>
      </c>
      <c r="O75" s="458">
        <v>30</v>
      </c>
      <c r="P75" s="459">
        <v>673.95699999999999</v>
      </c>
      <c r="Q75" s="458">
        <v>1708301</v>
      </c>
      <c r="R75" s="459">
        <v>795.26038144916151</v>
      </c>
      <c r="U75" s="284"/>
      <c r="V75" s="294"/>
      <c r="W75" s="285"/>
      <c r="X75" s="294"/>
      <c r="Y75" s="285"/>
      <c r="Z75" s="294"/>
      <c r="AA75" s="285"/>
      <c r="AB75" s="294"/>
      <c r="AC75" s="285"/>
      <c r="AD75" s="294"/>
      <c r="AE75" s="285"/>
      <c r="AF75" s="294"/>
      <c r="AG75" s="285"/>
      <c r="AH75" s="294"/>
      <c r="AI75" s="285"/>
      <c r="AJ75" s="294"/>
      <c r="AK75" s="285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</row>
    <row r="76" spans="2:70" ht="14.25" customHeight="1">
      <c r="B76" s="457" t="s">
        <v>5</v>
      </c>
      <c r="C76" s="458">
        <v>0</v>
      </c>
      <c r="D76" s="459">
        <v>0</v>
      </c>
      <c r="E76" s="458">
        <v>0</v>
      </c>
      <c r="F76" s="459">
        <v>0</v>
      </c>
      <c r="G76" s="458">
        <v>0</v>
      </c>
      <c r="H76" s="459">
        <v>0</v>
      </c>
      <c r="I76" s="458">
        <v>0</v>
      </c>
      <c r="J76" s="459">
        <v>0</v>
      </c>
      <c r="K76" s="458">
        <v>67</v>
      </c>
      <c r="L76" s="459">
        <v>1696.1819402985082</v>
      </c>
      <c r="M76" s="458">
        <v>31</v>
      </c>
      <c r="N76" s="459">
        <v>909.83967741935464</v>
      </c>
      <c r="O76" s="458">
        <v>0</v>
      </c>
      <c r="P76" s="459">
        <v>0</v>
      </c>
      <c r="Q76" s="458">
        <v>98</v>
      </c>
      <c r="R76" s="459">
        <v>1447.4410204081635</v>
      </c>
      <c r="U76" s="284"/>
      <c r="V76" s="294"/>
      <c r="W76" s="285"/>
      <c r="X76" s="294"/>
      <c r="Y76" s="285"/>
      <c r="Z76" s="294"/>
      <c r="AA76" s="285"/>
      <c r="AB76" s="294"/>
      <c r="AC76" s="285"/>
      <c r="AD76" s="294"/>
      <c r="AE76" s="285"/>
      <c r="AF76" s="294"/>
      <c r="AG76" s="285"/>
      <c r="AH76" s="294"/>
      <c r="AI76" s="285"/>
      <c r="AJ76" s="294"/>
      <c r="AK76" s="285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</row>
    <row r="77" spans="2:70" ht="14.25" customHeight="1">
      <c r="B77" s="461" t="s">
        <v>6</v>
      </c>
      <c r="C77" s="462">
        <v>14559</v>
      </c>
      <c r="D77" s="463">
        <v>579.26322274881647</v>
      </c>
      <c r="E77" s="462">
        <v>29719</v>
      </c>
      <c r="F77" s="463">
        <v>618.71704263265781</v>
      </c>
      <c r="G77" s="462">
        <v>0</v>
      </c>
      <c r="H77" s="463">
        <v>0</v>
      </c>
      <c r="I77" s="462">
        <v>44278</v>
      </c>
      <c r="J77" s="463">
        <v>605.74427593838868</v>
      </c>
      <c r="K77" s="462">
        <v>4735583</v>
      </c>
      <c r="L77" s="463">
        <v>1260.0719837789786</v>
      </c>
      <c r="M77" s="462">
        <v>5181332</v>
      </c>
      <c r="N77" s="463">
        <v>837.98491977738365</v>
      </c>
      <c r="O77" s="462">
        <v>51</v>
      </c>
      <c r="P77" s="463">
        <v>712.203137254902</v>
      </c>
      <c r="Q77" s="462">
        <v>9916966</v>
      </c>
      <c r="R77" s="463">
        <v>1039.5407091120405</v>
      </c>
      <c r="U77" s="284"/>
      <c r="V77" s="294"/>
      <c r="W77" s="285"/>
      <c r="X77" s="294"/>
      <c r="Y77" s="285"/>
      <c r="Z77" s="294"/>
      <c r="AA77" s="285"/>
      <c r="AB77" s="294"/>
      <c r="AC77" s="285"/>
      <c r="AD77" s="294"/>
      <c r="AE77" s="285"/>
      <c r="AF77" s="294"/>
      <c r="AG77" s="285"/>
      <c r="AH77" s="294"/>
      <c r="AI77" s="285"/>
      <c r="AJ77" s="294"/>
      <c r="AK77" s="285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</row>
    <row r="78" spans="2:70" ht="14.25" customHeight="1">
      <c r="B78" s="464" t="s">
        <v>27</v>
      </c>
      <c r="C78" s="458">
        <v>60.19726629576207</v>
      </c>
      <c r="D78" s="458" t="s">
        <v>212</v>
      </c>
      <c r="E78" s="458">
        <v>68.023823143443593</v>
      </c>
      <c r="F78" s="458" t="s">
        <v>212</v>
      </c>
      <c r="G78" s="458">
        <v>0</v>
      </c>
      <c r="H78" s="458">
        <v>0</v>
      </c>
      <c r="I78" s="458">
        <v>65.450381679389309</v>
      </c>
      <c r="J78" s="458" t="s">
        <v>212</v>
      </c>
      <c r="K78" s="458">
        <v>70.498417848528732</v>
      </c>
      <c r="L78" s="458" t="s">
        <v>212</v>
      </c>
      <c r="M78" s="458">
        <v>73.797784982090306</v>
      </c>
      <c r="N78" s="458" t="s">
        <v>212</v>
      </c>
      <c r="O78" s="458">
        <v>83.117647058823536</v>
      </c>
      <c r="P78" s="458" t="s">
        <v>212</v>
      </c>
      <c r="Q78" s="458">
        <v>72.222296797738963</v>
      </c>
      <c r="R78" s="458" t="s">
        <v>212</v>
      </c>
      <c r="U78" s="284"/>
      <c r="V78" s="294"/>
      <c r="W78" s="285"/>
      <c r="X78" s="294"/>
      <c r="Y78" s="285"/>
      <c r="Z78" s="294"/>
      <c r="AA78" s="285"/>
      <c r="AB78" s="294"/>
      <c r="AC78" s="285"/>
      <c r="AD78" s="294"/>
      <c r="AE78" s="285"/>
      <c r="AF78" s="294"/>
      <c r="AG78" s="285"/>
      <c r="AH78" s="294"/>
      <c r="AI78" s="285"/>
      <c r="AJ78" s="294"/>
      <c r="AK78" s="285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</row>
    <row r="79" spans="2:70" ht="16.350000000000001" customHeight="1"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U79" s="284"/>
      <c r="V79" s="282"/>
      <c r="W79" s="281"/>
      <c r="X79" s="282"/>
      <c r="Y79" s="281"/>
      <c r="Z79" s="282"/>
      <c r="AA79" s="281"/>
      <c r="AB79" s="282"/>
      <c r="AC79" s="281"/>
      <c r="AD79" s="282"/>
      <c r="AE79" s="281"/>
      <c r="AF79" s="282"/>
      <c r="AG79" s="281"/>
      <c r="AH79" s="282"/>
      <c r="AI79" s="281"/>
      <c r="AJ79" s="282"/>
      <c r="AK79" s="281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</row>
    <row r="80" spans="2:70" ht="15">
      <c r="B80" s="333" t="s">
        <v>213</v>
      </c>
      <c r="C80" s="333"/>
      <c r="D80" s="333"/>
      <c r="Q80" s="72" t="s">
        <v>132</v>
      </c>
      <c r="U80" s="28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</row>
    <row r="81" spans="19:70"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</row>
    <row r="82" spans="19:70"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</row>
    <row r="83" spans="19:70">
      <c r="S83" s="71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2"/>
  <sheetViews>
    <sheetView showGridLines="0" showRowColHeaders="0" showZeros="0" showOutlineSymbols="0" zoomScaleNormal="100" workbookViewId="0">
      <pane ySplit="4" topLeftCell="A5" activePane="bottomLeft" state="frozen"/>
      <selection activeCell="K20" sqref="K20"/>
      <selection pane="bottomLeft" activeCell="N2" sqref="N2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1:11" s="34" customFormat="1" ht="18.75">
      <c r="B1" s="73" t="s">
        <v>115</v>
      </c>
      <c r="C1" s="74"/>
      <c r="D1" s="74"/>
      <c r="E1" s="74"/>
      <c r="F1" s="74"/>
      <c r="G1" s="74"/>
      <c r="H1" s="74"/>
      <c r="I1" s="74"/>
      <c r="J1" s="33"/>
    </row>
    <row r="2" spans="1:11" s="34" customFormat="1" ht="18.75">
      <c r="B2" s="73" t="s">
        <v>116</v>
      </c>
      <c r="C2" s="74"/>
      <c r="D2" s="74"/>
      <c r="E2" s="74"/>
      <c r="F2" s="74"/>
      <c r="G2" s="74"/>
      <c r="H2" s="74"/>
      <c r="I2" s="74"/>
      <c r="J2" s="33"/>
      <c r="K2" s="9" t="s">
        <v>178</v>
      </c>
    </row>
    <row r="3" spans="1:11">
      <c r="A3" s="469"/>
      <c r="B3" s="469"/>
      <c r="C3" s="469"/>
      <c r="D3" s="469"/>
      <c r="E3" s="469"/>
      <c r="F3" s="469"/>
      <c r="G3" s="469"/>
      <c r="H3" s="469"/>
      <c r="I3" s="469"/>
    </row>
    <row r="4" spans="1:11" s="34" customFormat="1" ht="32.1" customHeight="1">
      <c r="A4" s="470"/>
      <c r="B4" s="471" t="s">
        <v>117</v>
      </c>
      <c r="C4" s="471"/>
      <c r="D4" s="471" t="s">
        <v>118</v>
      </c>
      <c r="E4" s="471" t="s">
        <v>49</v>
      </c>
      <c r="F4" s="471" t="s">
        <v>50</v>
      </c>
      <c r="G4" s="471" t="s">
        <v>107</v>
      </c>
      <c r="H4" s="471" t="s">
        <v>119</v>
      </c>
      <c r="I4" s="472" t="s">
        <v>45</v>
      </c>
      <c r="J4" s="355"/>
    </row>
    <row r="5" spans="1:11" s="34" customFormat="1">
      <c r="B5" s="355"/>
      <c r="C5" s="355"/>
      <c r="D5" s="468"/>
      <c r="E5" s="355"/>
      <c r="F5" s="355"/>
      <c r="G5" s="355"/>
      <c r="H5" s="355"/>
      <c r="I5" s="355"/>
      <c r="J5" s="33"/>
    </row>
    <row r="6" spans="1:11" s="34" customFormat="1">
      <c r="B6" s="76">
        <v>2010</v>
      </c>
      <c r="C6" s="76"/>
      <c r="D6" s="77">
        <v>936895</v>
      </c>
      <c r="E6" s="77">
        <v>5193107</v>
      </c>
      <c r="F6" s="77">
        <v>2300877</v>
      </c>
      <c r="G6" s="77">
        <v>271182</v>
      </c>
      <c r="H6" s="77">
        <v>37671</v>
      </c>
      <c r="I6" s="77">
        <v>8739732</v>
      </c>
      <c r="J6" s="33"/>
    </row>
    <row r="7" spans="1:11" s="34" customFormat="1">
      <c r="B7" s="76">
        <v>2011</v>
      </c>
      <c r="C7" s="76"/>
      <c r="D7" s="77">
        <v>942883</v>
      </c>
      <c r="E7" s="77">
        <v>5289994</v>
      </c>
      <c r="F7" s="77">
        <v>2319204</v>
      </c>
      <c r="G7" s="77">
        <v>275993</v>
      </c>
      <c r="H7" s="77">
        <v>38203</v>
      </c>
      <c r="I7" s="77">
        <v>8866277</v>
      </c>
      <c r="J7" s="33"/>
    </row>
    <row r="8" spans="1:11" s="34" customFormat="1">
      <c r="B8" s="76">
        <v>2012</v>
      </c>
      <c r="C8" s="76"/>
      <c r="D8" s="77">
        <v>943021</v>
      </c>
      <c r="E8" s="77">
        <v>5391504</v>
      </c>
      <c r="F8" s="77">
        <v>2331726</v>
      </c>
      <c r="G8" s="77">
        <v>294827</v>
      </c>
      <c r="H8" s="77">
        <v>37967</v>
      </c>
      <c r="I8" s="77">
        <v>8999045</v>
      </c>
      <c r="J8" s="33"/>
    </row>
    <row r="9" spans="1:11" s="34" customFormat="1">
      <c r="B9" s="76">
        <v>2013</v>
      </c>
      <c r="C9" s="76"/>
      <c r="D9" s="77">
        <v>933433</v>
      </c>
      <c r="E9" s="77">
        <v>5513570</v>
      </c>
      <c r="F9" s="77">
        <v>2345901</v>
      </c>
      <c r="G9" s="77">
        <v>315013</v>
      </c>
      <c r="H9" s="77">
        <v>38049</v>
      </c>
      <c r="I9" s="77">
        <v>9145966</v>
      </c>
      <c r="J9" s="33"/>
    </row>
    <row r="10" spans="1:11" s="34" customFormat="1">
      <c r="B10" s="76">
        <v>2014</v>
      </c>
      <c r="C10" s="76"/>
      <c r="D10" s="77">
        <v>929568</v>
      </c>
      <c r="E10" s="77">
        <v>5611105</v>
      </c>
      <c r="F10" s="77">
        <v>2355965</v>
      </c>
      <c r="G10" s="77">
        <v>335637</v>
      </c>
      <c r="H10" s="77">
        <v>38667</v>
      </c>
      <c r="I10" s="77">
        <v>9270942</v>
      </c>
      <c r="J10" s="33"/>
    </row>
    <row r="11" spans="1:11" s="34" customFormat="1">
      <c r="B11" s="76">
        <v>2015</v>
      </c>
      <c r="C11" s="76"/>
      <c r="D11" s="77">
        <v>936666</v>
      </c>
      <c r="E11" s="77">
        <v>5686678</v>
      </c>
      <c r="F11" s="77">
        <v>2358932</v>
      </c>
      <c r="G11" s="77">
        <v>339166</v>
      </c>
      <c r="H11" s="77">
        <v>39357</v>
      </c>
      <c r="I11" s="77">
        <v>9360799</v>
      </c>
      <c r="J11" s="33"/>
    </row>
    <row r="12" spans="1:11" s="34" customFormat="1">
      <c r="B12" s="76">
        <v>2016</v>
      </c>
      <c r="C12" s="76"/>
      <c r="D12" s="78">
        <v>944600</v>
      </c>
      <c r="E12" s="78">
        <v>5784748</v>
      </c>
      <c r="F12" s="78">
        <v>2364388</v>
      </c>
      <c r="G12" s="78">
        <v>339471</v>
      </c>
      <c r="H12" s="78">
        <v>40275</v>
      </c>
      <c r="I12" s="77">
        <v>9473482</v>
      </c>
      <c r="J12" s="33"/>
    </row>
    <row r="13" spans="1:11" s="34" customFormat="1">
      <c r="B13" s="76">
        <v>2017</v>
      </c>
      <c r="C13" s="76"/>
      <c r="D13" s="77">
        <v>951871</v>
      </c>
      <c r="E13" s="77">
        <v>5884135</v>
      </c>
      <c r="F13" s="77">
        <v>2365468</v>
      </c>
      <c r="G13" s="77">
        <v>339052</v>
      </c>
      <c r="H13" s="77">
        <v>41244</v>
      </c>
      <c r="I13" s="77">
        <v>9581770</v>
      </c>
      <c r="J13" s="33"/>
    </row>
    <row r="14" spans="1:11" s="34" customFormat="1">
      <c r="B14" s="76">
        <v>2018</v>
      </c>
      <c r="C14" s="76"/>
      <c r="D14" s="77">
        <v>955269</v>
      </c>
      <c r="E14" s="77">
        <v>5994755</v>
      </c>
      <c r="F14" s="77">
        <v>2365497</v>
      </c>
      <c r="G14" s="77">
        <v>338470</v>
      </c>
      <c r="H14" s="77">
        <v>42281</v>
      </c>
      <c r="I14" s="77">
        <v>9696272</v>
      </c>
      <c r="J14" s="33"/>
    </row>
    <row r="15" spans="1:11" s="34" customFormat="1">
      <c r="B15" s="76">
        <v>2019</v>
      </c>
      <c r="C15" s="76"/>
      <c r="D15" s="78">
        <v>962035</v>
      </c>
      <c r="E15" s="78">
        <v>6089294</v>
      </c>
      <c r="F15" s="78">
        <v>2366788</v>
      </c>
      <c r="G15" s="78">
        <v>340106</v>
      </c>
      <c r="H15" s="78">
        <v>43156</v>
      </c>
      <c r="I15" s="77">
        <v>9801379</v>
      </c>
      <c r="J15" s="33"/>
    </row>
    <row r="16" spans="1:11">
      <c r="B16" s="76"/>
      <c r="C16" s="76"/>
      <c r="D16" s="77"/>
      <c r="E16" s="77"/>
      <c r="F16" s="77"/>
      <c r="G16" s="77"/>
      <c r="H16" s="77"/>
      <c r="I16" s="77"/>
    </row>
    <row r="17" spans="2:10">
      <c r="B17" s="76">
        <v>2020</v>
      </c>
      <c r="C17" s="76" t="s">
        <v>120</v>
      </c>
      <c r="D17" s="77">
        <v>960706</v>
      </c>
      <c r="E17" s="77">
        <v>6094290</v>
      </c>
      <c r="F17" s="77">
        <v>2363223</v>
      </c>
      <c r="G17" s="77">
        <v>339620</v>
      </c>
      <c r="H17" s="77">
        <v>43177</v>
      </c>
      <c r="I17" s="77">
        <v>9801016</v>
      </c>
    </row>
    <row r="18" spans="2:10">
      <c r="B18" s="76"/>
      <c r="C18" s="76" t="s">
        <v>121</v>
      </c>
      <c r="D18" s="77">
        <v>958823</v>
      </c>
      <c r="E18" s="77">
        <v>6102437</v>
      </c>
      <c r="F18" s="77">
        <v>2361066</v>
      </c>
      <c r="G18" s="77">
        <v>339765</v>
      </c>
      <c r="H18" s="77">
        <v>43057</v>
      </c>
      <c r="I18" s="77">
        <v>9805148</v>
      </c>
      <c r="J18" s="46"/>
    </row>
    <row r="19" spans="2:10">
      <c r="B19" s="76"/>
      <c r="C19" s="76" t="s">
        <v>122</v>
      </c>
      <c r="D19" s="77">
        <v>958824</v>
      </c>
      <c r="E19" s="77">
        <v>6097333</v>
      </c>
      <c r="F19" s="77">
        <v>2359666</v>
      </c>
      <c r="G19" s="77">
        <v>340456</v>
      </c>
      <c r="H19" s="77">
        <v>43116</v>
      </c>
      <c r="I19" s="77">
        <v>9799395</v>
      </c>
      <c r="J19" s="46"/>
    </row>
    <row r="20" spans="2:10">
      <c r="B20" s="76"/>
      <c r="C20" s="76" t="s">
        <v>123</v>
      </c>
      <c r="D20" s="77">
        <v>957192</v>
      </c>
      <c r="E20" s="77">
        <v>6094913</v>
      </c>
      <c r="F20" s="77">
        <v>2356800</v>
      </c>
      <c r="G20" s="77">
        <v>340639</v>
      </c>
      <c r="H20" s="77">
        <v>43101</v>
      </c>
      <c r="I20" s="77">
        <v>9792645</v>
      </c>
      <c r="J20" s="46"/>
    </row>
    <row r="21" spans="2:10">
      <c r="B21" s="76"/>
      <c r="C21" s="76" t="s">
        <v>124</v>
      </c>
      <c r="D21" s="77">
        <v>953905</v>
      </c>
      <c r="E21" s="77">
        <v>6073499</v>
      </c>
      <c r="F21" s="77">
        <v>2343975</v>
      </c>
      <c r="G21" s="77">
        <v>339814</v>
      </c>
      <c r="H21" s="77">
        <v>42944</v>
      </c>
      <c r="I21" s="77">
        <v>9754137</v>
      </c>
      <c r="J21" s="46"/>
    </row>
    <row r="22" spans="2:10">
      <c r="B22" s="76"/>
      <c r="C22" s="76" t="s">
        <v>125</v>
      </c>
      <c r="D22" s="77">
        <v>951530</v>
      </c>
      <c r="E22" s="77">
        <v>6074345</v>
      </c>
      <c r="F22" s="77">
        <v>2346038</v>
      </c>
      <c r="G22" s="77">
        <v>339906</v>
      </c>
      <c r="H22" s="77">
        <v>42921</v>
      </c>
      <c r="I22" s="77">
        <v>9754740</v>
      </c>
      <c r="J22" s="46"/>
    </row>
    <row r="23" spans="2:10">
      <c r="B23" s="76"/>
      <c r="C23" s="76" t="s">
        <v>126</v>
      </c>
      <c r="D23" s="77">
        <v>950820</v>
      </c>
      <c r="E23" s="77">
        <v>6081618</v>
      </c>
      <c r="F23" s="77">
        <v>2351398</v>
      </c>
      <c r="G23" s="77">
        <v>340212</v>
      </c>
      <c r="H23" s="77">
        <v>43002</v>
      </c>
      <c r="I23" s="77">
        <v>9767050</v>
      </c>
      <c r="J23" s="46"/>
    </row>
    <row r="24" spans="2:10">
      <c r="B24" s="76"/>
      <c r="C24" s="76" t="s">
        <v>127</v>
      </c>
      <c r="D24" s="77">
        <v>950119</v>
      </c>
      <c r="E24" s="77">
        <v>6091312</v>
      </c>
      <c r="F24" s="77">
        <v>2352543</v>
      </c>
      <c r="G24" s="77">
        <v>340621</v>
      </c>
      <c r="H24" s="77">
        <v>42961</v>
      </c>
      <c r="I24" s="77">
        <v>9777556</v>
      </c>
      <c r="J24" s="46"/>
    </row>
    <row r="25" spans="2:10">
      <c r="B25" s="76"/>
      <c r="C25" s="76" t="s">
        <v>128</v>
      </c>
      <c r="D25" s="79">
        <v>947782</v>
      </c>
      <c r="E25" s="79">
        <v>6088231</v>
      </c>
      <c r="F25" s="79">
        <v>2346957</v>
      </c>
      <c r="G25" s="79">
        <v>339424</v>
      </c>
      <c r="H25" s="79">
        <v>42958</v>
      </c>
      <c r="I25" s="77">
        <v>9765352</v>
      </c>
      <c r="J25" s="46"/>
    </row>
    <row r="26" spans="2:10">
      <c r="B26" s="76"/>
      <c r="C26" s="76" t="s">
        <v>129</v>
      </c>
      <c r="D26" s="77">
        <v>946925</v>
      </c>
      <c r="E26" s="77">
        <v>6098053</v>
      </c>
      <c r="F26" s="77">
        <v>2347804</v>
      </c>
      <c r="G26" s="77">
        <v>337762</v>
      </c>
      <c r="H26" s="77">
        <v>42927</v>
      </c>
      <c r="I26" s="77">
        <v>9773471</v>
      </c>
      <c r="J26" s="46"/>
    </row>
    <row r="27" spans="2:10">
      <c r="B27" s="76"/>
      <c r="C27" s="76" t="s">
        <v>130</v>
      </c>
      <c r="D27" s="78">
        <v>946900</v>
      </c>
      <c r="E27" s="78">
        <v>6111538</v>
      </c>
      <c r="F27" s="78">
        <v>2349946</v>
      </c>
      <c r="G27" s="78">
        <v>337265</v>
      </c>
      <c r="H27" s="78">
        <v>42938</v>
      </c>
      <c r="I27" s="77">
        <v>9788587</v>
      </c>
      <c r="J27" s="46"/>
    </row>
    <row r="28" spans="2:10">
      <c r="B28" s="76"/>
      <c r="C28" s="76" t="s">
        <v>131</v>
      </c>
      <c r="D28" s="77">
        <v>948917</v>
      </c>
      <c r="E28" s="77">
        <v>6125792</v>
      </c>
      <c r="F28" s="77">
        <v>2352738</v>
      </c>
      <c r="G28" s="77">
        <v>338540</v>
      </c>
      <c r="H28" s="77">
        <v>43032</v>
      </c>
      <c r="I28" s="77">
        <v>9809019</v>
      </c>
      <c r="J28" s="46"/>
    </row>
    <row r="29" spans="2:10">
      <c r="B29" s="76">
        <v>2021</v>
      </c>
      <c r="C29" s="76" t="s">
        <v>120</v>
      </c>
      <c r="D29" s="77">
        <v>949193</v>
      </c>
      <c r="E29" s="77">
        <v>6130604</v>
      </c>
      <c r="F29" s="77">
        <v>2349865</v>
      </c>
      <c r="G29" s="77">
        <v>338414</v>
      </c>
      <c r="H29" s="77">
        <v>43048</v>
      </c>
      <c r="I29" s="77">
        <v>9811124</v>
      </c>
      <c r="J29" s="46"/>
    </row>
    <row r="30" spans="2:10">
      <c r="B30" s="76"/>
      <c r="C30" s="76" t="s">
        <v>121</v>
      </c>
      <c r="D30" s="77">
        <v>947026</v>
      </c>
      <c r="E30" s="77">
        <v>6132449</v>
      </c>
      <c r="F30" s="77">
        <v>2345906</v>
      </c>
      <c r="G30" s="77">
        <v>338925</v>
      </c>
      <c r="H30" s="77">
        <v>42944</v>
      </c>
      <c r="I30" s="77">
        <v>9807250</v>
      </c>
      <c r="J30" s="46"/>
    </row>
    <row r="31" spans="2:10">
      <c r="B31" s="76"/>
      <c r="C31" s="76" t="s">
        <v>122</v>
      </c>
      <c r="D31" s="77">
        <v>947359</v>
      </c>
      <c r="E31" s="77">
        <v>6136784</v>
      </c>
      <c r="F31" s="77">
        <v>2348572</v>
      </c>
      <c r="G31" s="77">
        <v>339935</v>
      </c>
      <c r="H31" s="77">
        <v>43078</v>
      </c>
      <c r="I31" s="77">
        <v>9815728</v>
      </c>
      <c r="J31" s="46"/>
    </row>
    <row r="32" spans="2:10">
      <c r="B32" s="76"/>
      <c r="C32" s="76" t="s">
        <v>123</v>
      </c>
      <c r="D32" s="77">
        <v>947296</v>
      </c>
      <c r="E32" s="77">
        <v>6141415</v>
      </c>
      <c r="F32" s="77">
        <v>2352694</v>
      </c>
      <c r="G32" s="77">
        <v>340912</v>
      </c>
      <c r="H32" s="77">
        <v>43228</v>
      </c>
      <c r="I32" s="77">
        <v>9825545</v>
      </c>
      <c r="J32" s="46"/>
    </row>
    <row r="33" spans="2:42">
      <c r="B33" s="76"/>
      <c r="C33" s="76" t="s">
        <v>124</v>
      </c>
      <c r="D33" s="77">
        <v>947910</v>
      </c>
      <c r="E33" s="77">
        <v>6148412</v>
      </c>
      <c r="F33" s="77">
        <v>2354615</v>
      </c>
      <c r="G33" s="77">
        <v>341846</v>
      </c>
      <c r="H33" s="77">
        <v>43332</v>
      </c>
      <c r="I33" s="77">
        <v>9836115</v>
      </c>
      <c r="J33" s="46"/>
      <c r="AC33" s="33"/>
      <c r="AD33" s="33"/>
      <c r="AE33" s="33"/>
    </row>
    <row r="34" spans="2:42">
      <c r="B34" s="76"/>
      <c r="C34" s="76" t="s">
        <v>125</v>
      </c>
      <c r="D34" s="77">
        <v>949983</v>
      </c>
      <c r="E34" s="77">
        <v>6160232</v>
      </c>
      <c r="F34" s="77">
        <v>2357930</v>
      </c>
      <c r="G34" s="77">
        <v>342930</v>
      </c>
      <c r="H34" s="77">
        <v>43610</v>
      </c>
      <c r="I34" s="77">
        <v>9854685</v>
      </c>
      <c r="J34" s="46"/>
    </row>
    <row r="35" spans="2:42">
      <c r="B35" s="76"/>
      <c r="C35" s="76" t="s">
        <v>126</v>
      </c>
      <c r="D35" s="77">
        <v>951310</v>
      </c>
      <c r="E35" s="77">
        <v>6170037</v>
      </c>
      <c r="F35" s="77">
        <v>2359217</v>
      </c>
      <c r="G35" s="77">
        <v>343785</v>
      </c>
      <c r="H35" s="77">
        <v>43804</v>
      </c>
      <c r="I35" s="77">
        <v>9868153</v>
      </c>
      <c r="J35" s="46"/>
    </row>
    <row r="36" spans="2:42">
      <c r="B36" s="76"/>
      <c r="C36" s="76" t="s">
        <v>127</v>
      </c>
      <c r="D36" s="77">
        <v>950996</v>
      </c>
      <c r="E36" s="77">
        <v>6170027</v>
      </c>
      <c r="F36" s="77">
        <v>2354616</v>
      </c>
      <c r="G36" s="77">
        <v>342746</v>
      </c>
      <c r="H36" s="77">
        <v>43942</v>
      </c>
      <c r="I36" s="77">
        <v>9862327</v>
      </c>
      <c r="J36" s="46"/>
    </row>
    <row r="37" spans="2:42">
      <c r="B37" s="76"/>
      <c r="C37" s="76" t="s">
        <v>128</v>
      </c>
      <c r="D37" s="77">
        <v>950694</v>
      </c>
      <c r="E37" s="77">
        <v>6179875</v>
      </c>
      <c r="F37" s="77">
        <v>2354102</v>
      </c>
      <c r="G37" s="77">
        <v>342922</v>
      </c>
      <c r="H37" s="77">
        <v>44051</v>
      </c>
      <c r="I37" s="77">
        <v>9871644</v>
      </c>
      <c r="J37" s="46"/>
    </row>
    <row r="38" spans="2:42">
      <c r="B38" s="76"/>
      <c r="C38" s="76" t="s">
        <v>129</v>
      </c>
      <c r="D38" s="77">
        <v>950472</v>
      </c>
      <c r="E38" s="77">
        <v>6190182</v>
      </c>
      <c r="F38" s="77">
        <v>2354994</v>
      </c>
      <c r="G38" s="77">
        <v>341436</v>
      </c>
      <c r="H38" s="77">
        <v>44122</v>
      </c>
      <c r="I38" s="77">
        <v>9881206</v>
      </c>
      <c r="J38" s="46"/>
      <c r="K38" s="295"/>
      <c r="L38" s="295"/>
      <c r="M38" s="295"/>
      <c r="N38" s="295"/>
      <c r="O38" s="295"/>
      <c r="P38" s="295"/>
    </row>
    <row r="39" spans="2:42">
      <c r="B39" s="83"/>
      <c r="C39" s="76" t="s">
        <v>130</v>
      </c>
      <c r="D39" s="77">
        <v>951355</v>
      </c>
      <c r="E39" s="77">
        <v>6205618</v>
      </c>
      <c r="F39" s="77">
        <v>2357001</v>
      </c>
      <c r="G39" s="77">
        <v>341065</v>
      </c>
      <c r="H39" s="77">
        <v>44159</v>
      </c>
      <c r="I39" s="77">
        <v>9899198</v>
      </c>
    </row>
    <row r="40" spans="2:42" ht="15.75" customHeight="1">
      <c r="B40" s="83"/>
      <c r="C40" s="80" t="s">
        <v>131</v>
      </c>
      <c r="D40" s="81">
        <v>953591</v>
      </c>
      <c r="E40" s="81">
        <v>6218551</v>
      </c>
      <c r="F40" s="81">
        <v>2358328</v>
      </c>
      <c r="G40" s="81">
        <v>342218</v>
      </c>
      <c r="H40" s="81">
        <v>44278</v>
      </c>
      <c r="I40" s="82">
        <v>9916966</v>
      </c>
    </row>
    <row r="41" spans="2:42">
      <c r="B41" s="83"/>
      <c r="C41" s="76"/>
      <c r="D41" s="77"/>
      <c r="E41" s="77"/>
      <c r="F41" s="77"/>
      <c r="G41" s="77"/>
      <c r="H41" s="77"/>
      <c r="I41" s="77"/>
    </row>
    <row r="42" spans="2:42">
      <c r="B42" s="76"/>
      <c r="C42" s="76"/>
      <c r="D42" s="82" t="s">
        <v>133</v>
      </c>
      <c r="E42" s="77"/>
      <c r="F42" s="77"/>
      <c r="G42" s="77"/>
      <c r="H42" s="77"/>
      <c r="I42" s="77"/>
    </row>
    <row r="43" spans="2:42">
      <c r="B43" s="76">
        <v>2010</v>
      </c>
      <c r="C43" s="76"/>
      <c r="D43" s="84">
        <v>0.64605465145384233</v>
      </c>
      <c r="E43" s="84">
        <v>2.0740877893759446</v>
      </c>
      <c r="F43" s="84">
        <v>0.85947739636256237</v>
      </c>
      <c r="G43" s="84">
        <v>1.7392870273798877</v>
      </c>
      <c r="H43" s="84">
        <v>-0.43609261021249068</v>
      </c>
      <c r="I43" s="84">
        <v>1.5761404508701116</v>
      </c>
    </row>
    <row r="44" spans="2:42">
      <c r="B44" s="76">
        <v>2011</v>
      </c>
      <c r="C44" s="76"/>
      <c r="D44" s="84">
        <v>0.63913245347664294</v>
      </c>
      <c r="E44" s="84">
        <v>1.8656846469753186</v>
      </c>
      <c r="F44" s="84">
        <v>0.79652236951388566</v>
      </c>
      <c r="G44" s="84">
        <v>1.7740853006467994</v>
      </c>
      <c r="H44" s="84">
        <v>1.4122269119481778</v>
      </c>
      <c r="I44" s="84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76">
        <v>2012</v>
      </c>
      <c r="C45" s="76"/>
      <c r="D45" s="85">
        <v>1.4635962256193125E-2</v>
      </c>
      <c r="E45" s="85">
        <v>1.9189057681350929</v>
      </c>
      <c r="F45" s="85">
        <v>0.53992662999891028</v>
      </c>
      <c r="G45" s="85">
        <v>6.8240861181261936</v>
      </c>
      <c r="H45" s="85">
        <v>-0.61775253252361884</v>
      </c>
      <c r="I45" s="85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76">
        <v>2013</v>
      </c>
      <c r="C46" s="76"/>
      <c r="D46" s="84">
        <v>-1.0167323951428386</v>
      </c>
      <c r="E46" s="84">
        <v>2.2640435767088407</v>
      </c>
      <c r="F46" s="84">
        <v>0.60791876918642185</v>
      </c>
      <c r="G46" s="84">
        <v>6.8467270636678457</v>
      </c>
      <c r="H46" s="84">
        <v>0.21597703268627644</v>
      </c>
      <c r="I46" s="84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76">
        <v>2014</v>
      </c>
      <c r="C47" s="76"/>
      <c r="D47" s="84">
        <v>-0.41406292685174373</v>
      </c>
      <c r="E47" s="84">
        <v>1.7689990332942163</v>
      </c>
      <c r="F47" s="84">
        <v>0.42900361097932826</v>
      </c>
      <c r="G47" s="84">
        <v>6.5470313923552403</v>
      </c>
      <c r="H47" s="84">
        <v>1.6242213987226917</v>
      </c>
      <c r="I47" s="84">
        <v>1.3664603607754566</v>
      </c>
    </row>
    <row r="48" spans="2:42">
      <c r="B48" s="76">
        <v>2015</v>
      </c>
      <c r="C48" s="76"/>
      <c r="D48" s="84">
        <v>0.7635805019105657</v>
      </c>
      <c r="E48" s="84">
        <v>1.3468470114175402</v>
      </c>
      <c r="F48" s="84">
        <v>0.12593565693888031</v>
      </c>
      <c r="G48" s="84">
        <v>1.0514335427858068</v>
      </c>
      <c r="H48" s="84">
        <v>1.7844673752812401</v>
      </c>
      <c r="I48" s="84">
        <v>0.96923268422992592</v>
      </c>
    </row>
    <row r="49" spans="2:9">
      <c r="B49" s="76">
        <v>2016</v>
      </c>
      <c r="C49" s="76"/>
      <c r="D49" s="84">
        <v>0.84704686622552039</v>
      </c>
      <c r="E49" s="84">
        <v>1.724556938163202</v>
      </c>
      <c r="F49" s="84">
        <v>0.23129110970558919</v>
      </c>
      <c r="G49" s="84">
        <v>8.9926466685930073E-2</v>
      </c>
      <c r="H49" s="84">
        <v>2.3324948547907676</v>
      </c>
      <c r="I49" s="84">
        <v>1.2037754469463646</v>
      </c>
    </row>
    <row r="50" spans="2:9">
      <c r="B50" s="76">
        <v>2017</v>
      </c>
      <c r="C50" s="76"/>
      <c r="D50" s="84">
        <v>0.76974380690240096</v>
      </c>
      <c r="E50" s="84">
        <v>1.7180869417302125</v>
      </c>
      <c r="F50" s="84">
        <v>4.5677782157582669E-2</v>
      </c>
      <c r="G50" s="84">
        <v>-0.12342733252619364</v>
      </c>
      <c r="H50" s="84">
        <v>2.4059590316573454</v>
      </c>
      <c r="I50" s="84">
        <v>1.1430643980745447</v>
      </c>
    </row>
    <row r="51" spans="2:9">
      <c r="B51" s="76">
        <v>2018</v>
      </c>
      <c r="C51" s="76"/>
      <c r="D51" s="84">
        <v>0.35698114555438032</v>
      </c>
      <c r="E51" s="84">
        <v>1.879970462948255</v>
      </c>
      <c r="F51" s="84">
        <v>1.2259730421293469E-3</v>
      </c>
      <c r="G51" s="84">
        <v>-0.17165508535563756</v>
      </c>
      <c r="H51" s="84">
        <v>2.5143051110464443</v>
      </c>
      <c r="I51" s="84">
        <v>1.1949984188724949</v>
      </c>
    </row>
    <row r="52" spans="2:9">
      <c r="B52" s="76">
        <v>2019</v>
      </c>
      <c r="C52" s="76"/>
      <c r="D52" s="84">
        <v>0.70828216973439773</v>
      </c>
      <c r="E52" s="84">
        <v>1.5770285858221156</v>
      </c>
      <c r="F52" s="84">
        <v>5.4576268750294865E-2</v>
      </c>
      <c r="G52" s="84">
        <v>0.48335155257481777</v>
      </c>
      <c r="H52" s="84">
        <v>2.0694874766443494</v>
      </c>
      <c r="I52" s="84">
        <v>1.0839939308633362</v>
      </c>
    </row>
    <row r="53" spans="2:9">
      <c r="B53" s="76"/>
      <c r="C53" s="76"/>
      <c r="D53" s="84"/>
      <c r="E53" s="84"/>
      <c r="F53" s="84"/>
      <c r="G53" s="84"/>
      <c r="H53" s="84"/>
      <c r="I53" s="84"/>
    </row>
    <row r="54" spans="2:9">
      <c r="B54" s="76">
        <v>2020</v>
      </c>
      <c r="C54" s="76" t="s">
        <v>120</v>
      </c>
      <c r="D54" s="84">
        <v>0.69966279921722663</v>
      </c>
      <c r="E54" s="84">
        <v>1.5682667435086728</v>
      </c>
      <c r="F54" s="84">
        <v>7.1267054549140063E-2</v>
      </c>
      <c r="G54" s="84">
        <v>0.51914072442920123</v>
      </c>
      <c r="H54" s="84">
        <v>2.2134368637848567</v>
      </c>
      <c r="I54" s="84">
        <v>1.0844411073993365</v>
      </c>
    </row>
    <row r="55" spans="2:9">
      <c r="B55" s="76"/>
      <c r="C55" s="76" t="s">
        <v>121</v>
      </c>
      <c r="D55" s="84">
        <v>0.59930060612036762</v>
      </c>
      <c r="E55" s="84">
        <v>1.4969478251237289</v>
      </c>
      <c r="F55" s="84">
        <v>-1.905882442632123E-3</v>
      </c>
      <c r="G55" s="84">
        <v>0.41553497911981374</v>
      </c>
      <c r="H55" s="84">
        <v>2.2124629080118696</v>
      </c>
      <c r="I55" s="84">
        <v>1.0096485679613076</v>
      </c>
    </row>
    <row r="56" spans="2:9">
      <c r="B56" s="76"/>
      <c r="C56" s="76" t="s">
        <v>122</v>
      </c>
      <c r="D56" s="84">
        <v>0.44753978829858987</v>
      </c>
      <c r="E56" s="84">
        <v>1.4366383368294322</v>
      </c>
      <c r="F56" s="84">
        <v>4.6002236090258997E-2</v>
      </c>
      <c r="G56" s="84">
        <v>0.40521171869931649</v>
      </c>
      <c r="H56" s="84">
        <v>2.0641984660543455</v>
      </c>
      <c r="I56" s="84">
        <v>0.96810694542728282</v>
      </c>
    </row>
    <row r="57" spans="2:9">
      <c r="B57" s="76"/>
      <c r="C57" s="76" t="s">
        <v>123</v>
      </c>
      <c r="D57" s="84">
        <v>0.15873597195699141</v>
      </c>
      <c r="E57" s="84">
        <v>1.2899656523233327</v>
      </c>
      <c r="F57" s="84">
        <v>-0.13296959496393868</v>
      </c>
      <c r="G57" s="84">
        <v>0.19000391184524901</v>
      </c>
      <c r="H57" s="84">
        <v>1.6772823779193313</v>
      </c>
      <c r="I57" s="84">
        <v>0.79623990560033775</v>
      </c>
    </row>
    <row r="58" spans="2:9">
      <c r="B58" s="76"/>
      <c r="C58" s="76" t="s">
        <v>124</v>
      </c>
      <c r="D58" s="84">
        <v>-0.19638369418968349</v>
      </c>
      <c r="E58" s="84">
        <v>0.98425370321382211</v>
      </c>
      <c r="F58" s="84">
        <v>-0.50799191661258236</v>
      </c>
      <c r="G58" s="84">
        <v>0.10870685972690364</v>
      </c>
      <c r="H58" s="84">
        <v>1.1089397970475368</v>
      </c>
      <c r="I58" s="84">
        <v>0.47580610769775156</v>
      </c>
    </row>
    <row r="59" spans="2:9">
      <c r="B59" s="76"/>
      <c r="C59" s="76" t="s">
        <v>125</v>
      </c>
      <c r="D59" s="84">
        <v>-0.70366169139691737</v>
      </c>
      <c r="E59" s="84">
        <v>0.72294538685595544</v>
      </c>
      <c r="F59" s="84">
        <v>-0.62622256146376287</v>
      </c>
      <c r="G59" s="84">
        <v>-0.25442156508878044</v>
      </c>
      <c r="H59" s="84">
        <v>0.70624120131392853</v>
      </c>
      <c r="I59" s="84">
        <v>0.22095430973918528</v>
      </c>
    </row>
    <row r="60" spans="2:9">
      <c r="B60" s="76"/>
      <c r="C60" s="76" t="s">
        <v>126</v>
      </c>
      <c r="D60" s="84">
        <v>-0.87581485392834724</v>
      </c>
      <c r="E60" s="84">
        <v>0.6895898603419548</v>
      </c>
      <c r="F60" s="84">
        <v>-0.44464202548795129</v>
      </c>
      <c r="G60" s="84">
        <v>-0.32841828947098861</v>
      </c>
      <c r="H60" s="84">
        <v>0.70725995316158752</v>
      </c>
      <c r="I60" s="84">
        <v>0.2250254255437234</v>
      </c>
    </row>
    <row r="61" spans="2:9">
      <c r="B61" s="76"/>
      <c r="C61" s="76" t="s">
        <v>127</v>
      </c>
      <c r="D61" s="84">
        <v>-1.0346314574627202</v>
      </c>
      <c r="E61" s="84">
        <v>0.70418227465720573</v>
      </c>
      <c r="F61" s="84">
        <v>-0.42963667745379297</v>
      </c>
      <c r="G61" s="84">
        <v>-0.38632282667820927</v>
      </c>
      <c r="H61" s="84">
        <v>0.52648820666416629</v>
      </c>
      <c r="I61" s="84">
        <v>0.21949250021167099</v>
      </c>
    </row>
    <row r="62" spans="2:9">
      <c r="B62" s="76"/>
      <c r="C62" s="76" t="s">
        <v>128</v>
      </c>
      <c r="D62" s="84">
        <v>-1.1519283457808394</v>
      </c>
      <c r="E62" s="84">
        <v>0.54966606655151296</v>
      </c>
      <c r="F62" s="84">
        <v>-0.63439349247080834</v>
      </c>
      <c r="G62" s="84">
        <v>-0.71082976943372955</v>
      </c>
      <c r="H62" s="84">
        <v>0.53828870997940648</v>
      </c>
      <c r="I62" s="84">
        <v>5.1770954967667038E-2</v>
      </c>
    </row>
    <row r="63" spans="2:9">
      <c r="B63" s="76"/>
      <c r="C63" s="76" t="s">
        <v>129</v>
      </c>
      <c r="D63" s="84">
        <v>-1.2128723458637025</v>
      </c>
      <c r="E63" s="84">
        <v>0.56001779656082995</v>
      </c>
      <c r="F63" s="84">
        <v>-0.64900909425209541</v>
      </c>
      <c r="G63" s="84">
        <v>-0.72480806988255431</v>
      </c>
      <c r="H63" s="84">
        <v>0.32485743666448297</v>
      </c>
      <c r="I63" s="84">
        <v>4.7805252660992892E-2</v>
      </c>
    </row>
    <row r="64" spans="2:9">
      <c r="B64" s="76"/>
      <c r="C64" s="76" t="s">
        <v>130</v>
      </c>
      <c r="D64" s="84">
        <v>-1.3536911367296844</v>
      </c>
      <c r="E64" s="84">
        <v>0.56929949306741001</v>
      </c>
      <c r="F64" s="84">
        <v>-0.6380452559707317</v>
      </c>
      <c r="G64" s="84">
        <v>-0.62436649930461829</v>
      </c>
      <c r="H64" s="84">
        <v>-0.15811747198065662</v>
      </c>
      <c r="I64" s="84">
        <v>4.420364049939618E-2</v>
      </c>
    </row>
    <row r="65" spans="2:17">
      <c r="B65" s="76"/>
      <c r="C65" s="86" t="s">
        <v>131</v>
      </c>
      <c r="D65" s="84">
        <v>-1.3635678535604212</v>
      </c>
      <c r="E65" s="84">
        <v>0.59937982958286895</v>
      </c>
      <c r="F65" s="84">
        <v>-0.59363153776341715</v>
      </c>
      <c r="G65" s="84">
        <v>-0.46044468489235824</v>
      </c>
      <c r="H65" s="84">
        <v>-0.2873296876448217</v>
      </c>
      <c r="I65" s="84">
        <v>7.7948215246048669E-2</v>
      </c>
    </row>
    <row r="66" spans="2:17">
      <c r="B66" s="76">
        <v>2021</v>
      </c>
      <c r="C66" s="86" t="s">
        <v>120</v>
      </c>
      <c r="D66" s="84">
        <v>-1.1983895177088533</v>
      </c>
      <c r="E66" s="84">
        <v>0.59586924809944541</v>
      </c>
      <c r="F66" s="84">
        <v>-0.56524500650171339</v>
      </c>
      <c r="G66" s="84">
        <v>-0.35510276191037526</v>
      </c>
      <c r="H66" s="84">
        <v>-0.29877017856729804</v>
      </c>
      <c r="I66" s="84">
        <v>0.10313216507349399</v>
      </c>
    </row>
    <row r="67" spans="2:17">
      <c r="B67" s="76"/>
      <c r="C67" s="86" t="s">
        <v>121</v>
      </c>
      <c r="D67" s="84">
        <v>-1.2303626425315239</v>
      </c>
      <c r="E67" s="84">
        <v>0.49180352046240827</v>
      </c>
      <c r="F67" s="84">
        <v>-0.64208285579480107</v>
      </c>
      <c r="G67" s="84">
        <v>-0.24722970288287849</v>
      </c>
      <c r="H67" s="84">
        <v>-0.2624428083703001</v>
      </c>
      <c r="I67" s="84">
        <v>2.1437718227201863E-2</v>
      </c>
    </row>
    <row r="68" spans="2:17">
      <c r="B68" s="76"/>
      <c r="C68" s="86" t="s">
        <v>122</v>
      </c>
      <c r="D68" s="84">
        <v>-1.1957356094549176</v>
      </c>
      <c r="E68" s="84">
        <v>0.64702059080585794</v>
      </c>
      <c r="F68" s="84">
        <v>-0.47015128412241092</v>
      </c>
      <c r="G68" s="84">
        <v>-0.15303005381018808</v>
      </c>
      <c r="H68" s="84">
        <v>-8.8134335281564447E-2</v>
      </c>
      <c r="I68" s="84">
        <v>0.16667355484700774</v>
      </c>
    </row>
    <row r="69" spans="2:17">
      <c r="B69" s="76"/>
      <c r="C69" s="86" t="s">
        <v>123</v>
      </c>
      <c r="D69" s="84">
        <v>-1.0338573661292649</v>
      </c>
      <c r="E69" s="84">
        <v>0.7629641309071955</v>
      </c>
      <c r="F69" s="84">
        <v>-0.17421928038017231</v>
      </c>
      <c r="G69" s="84">
        <v>8.0143495019657784E-2</v>
      </c>
      <c r="H69" s="84">
        <v>0.2946567365026409</v>
      </c>
      <c r="I69" s="84">
        <v>0.33596643194968578</v>
      </c>
    </row>
    <row r="70" spans="2:17">
      <c r="B70" s="76"/>
      <c r="C70" s="86" t="s">
        <v>124</v>
      </c>
      <c r="D70" s="84">
        <v>-0.62846929201545443</v>
      </c>
      <c r="E70" s="84">
        <v>1.2334405587290043</v>
      </c>
      <c r="F70" s="84">
        <v>0.45392975607674302</v>
      </c>
      <c r="G70" s="84">
        <v>0.59797418587814732</v>
      </c>
      <c r="H70" s="84">
        <v>0.90350223546944441</v>
      </c>
      <c r="I70" s="84">
        <v>0.84044339340323404</v>
      </c>
    </row>
    <row r="71" spans="2:17">
      <c r="B71" s="76"/>
      <c r="C71" s="86" t="s">
        <v>125</v>
      </c>
      <c r="D71" s="84">
        <v>-0.16258026546719373</v>
      </c>
      <c r="E71" s="84">
        <v>1.4139302262219156</v>
      </c>
      <c r="F71" s="84">
        <v>0.5068971602335548</v>
      </c>
      <c r="G71" s="84">
        <v>0.88965772890152728</v>
      </c>
      <c r="H71" s="84">
        <v>1.605274807203938</v>
      </c>
      <c r="I71" s="84">
        <v>1.0245788201428185</v>
      </c>
    </row>
    <row r="72" spans="2:17">
      <c r="B72" s="76"/>
      <c r="C72" s="86" t="s">
        <v>126</v>
      </c>
      <c r="D72" s="84">
        <v>5.1534464988112205E-2</v>
      </c>
      <c r="E72" s="84">
        <v>1.4538729660429128</v>
      </c>
      <c r="F72" s="84">
        <v>0.33252558690617384</v>
      </c>
      <c r="G72" s="84">
        <v>1.0502275052026278</v>
      </c>
      <c r="H72" s="84">
        <v>1.8650295335100653</v>
      </c>
      <c r="I72" s="84">
        <v>1.0351436718354146</v>
      </c>
    </row>
    <row r="73" spans="2:17">
      <c r="B73" s="76"/>
      <c r="C73" s="86" t="s">
        <v>127</v>
      </c>
      <c r="D73" s="84">
        <v>9.2304227154693663E-2</v>
      </c>
      <c r="E73" s="84">
        <v>1.2922503394999341</v>
      </c>
      <c r="F73" s="84">
        <v>8.8117411668986456E-2</v>
      </c>
      <c r="G73" s="84">
        <v>0.62386053707785827</v>
      </c>
      <c r="H73" s="84">
        <v>2.2834663997579163</v>
      </c>
      <c r="I73" s="84">
        <v>0.86699580140476851</v>
      </c>
    </row>
    <row r="74" spans="2:17">
      <c r="B74" s="76"/>
      <c r="C74" s="86" t="s">
        <v>128</v>
      </c>
      <c r="D74" s="84">
        <v>0.30724364885597044</v>
      </c>
      <c r="E74" s="84">
        <v>1.5052648298003124</v>
      </c>
      <c r="F74" s="84">
        <v>0.30443676641711548</v>
      </c>
      <c r="G74" s="84">
        <v>1.0305694352785943</v>
      </c>
      <c r="H74" s="84">
        <v>2.5443456399273812</v>
      </c>
      <c r="I74" s="84">
        <v>1.088460508131206</v>
      </c>
    </row>
    <row r="75" spans="2:17">
      <c r="B75" s="76"/>
      <c r="C75" s="86" t="s">
        <v>129</v>
      </c>
      <c r="D75" s="84">
        <v>0.37458088021755653</v>
      </c>
      <c r="E75" s="84">
        <v>1.5107936910354836</v>
      </c>
      <c r="F75" s="84">
        <v>0.30624362169926478</v>
      </c>
      <c r="G75" s="84">
        <v>1.0877481777109343</v>
      </c>
      <c r="H75" s="84">
        <v>2.7837957462669261</v>
      </c>
      <c r="I75" s="84">
        <v>1.1023207619892617</v>
      </c>
      <c r="L75" s="296"/>
      <c r="M75" s="296"/>
      <c r="N75" s="296"/>
      <c r="O75" s="296"/>
      <c r="P75" s="296"/>
      <c r="Q75" s="296"/>
    </row>
    <row r="76" spans="2:17">
      <c r="B76" s="76"/>
      <c r="C76" s="86" t="s">
        <v>130</v>
      </c>
      <c r="D76" s="84">
        <v>0.4704826275213847</v>
      </c>
      <c r="E76" s="84">
        <v>1.5393833761648823</v>
      </c>
      <c r="F76" s="84">
        <v>0.30021966462208116</v>
      </c>
      <c r="G76" s="84">
        <v>1.126710450239421</v>
      </c>
      <c r="H76" s="84">
        <v>2.8436350086170847</v>
      </c>
      <c r="I76" s="84">
        <v>1.1299996618510999</v>
      </c>
    </row>
    <row r="77" spans="2:17">
      <c r="B77" s="76"/>
      <c r="C77" s="87" t="s">
        <v>131</v>
      </c>
      <c r="D77" s="88">
        <v>0.49256152013295029</v>
      </c>
      <c r="E77" s="88">
        <v>1.5142368529653005</v>
      </c>
      <c r="F77" s="88">
        <v>0.23759551637283494</v>
      </c>
      <c r="G77" s="88">
        <v>1.0864299639629094</v>
      </c>
      <c r="H77" s="88">
        <v>2.8955196133110261</v>
      </c>
      <c r="I77" s="88">
        <v>1.1004872148784761</v>
      </c>
    </row>
    <row r="78" spans="2:17" ht="15" customHeight="1">
      <c r="B78" s="76"/>
      <c r="C78" s="76"/>
      <c r="D78" s="76"/>
      <c r="E78" s="76"/>
      <c r="F78" s="76"/>
      <c r="G78" s="76"/>
      <c r="H78" s="76"/>
      <c r="I78" s="76"/>
    </row>
    <row r="79" spans="2:17">
      <c r="B79" s="33" t="s">
        <v>134</v>
      </c>
      <c r="C79" s="74"/>
      <c r="D79" s="74"/>
      <c r="E79" s="74"/>
      <c r="F79" s="74"/>
      <c r="G79" s="74"/>
      <c r="H79" s="74"/>
      <c r="I79" s="74"/>
    </row>
    <row r="80" spans="2:17">
      <c r="B80" s="89"/>
      <c r="C80" s="74"/>
      <c r="D80" s="74"/>
      <c r="E80" s="74"/>
      <c r="F80" s="74"/>
      <c r="G80" s="74"/>
      <c r="H80" s="74"/>
      <c r="I80" s="74"/>
    </row>
    <row r="81" spans="2:9" ht="18.75">
      <c r="B81" s="73"/>
      <c r="C81" s="74"/>
      <c r="D81" s="74"/>
      <c r="E81" s="74"/>
      <c r="F81" s="74"/>
      <c r="G81" s="74"/>
      <c r="H81" s="74"/>
      <c r="I81" s="74"/>
    </row>
    <row r="82" spans="2:9" ht="18.75">
      <c r="B82" s="73"/>
      <c r="C82" s="74"/>
      <c r="D82" s="74"/>
      <c r="E82" s="74"/>
      <c r="F82" s="74"/>
      <c r="G82" s="74"/>
      <c r="H82" s="74"/>
      <c r="I82" s="74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25" activePane="bottomLeft" state="frozen"/>
      <selection activeCell="K20" sqref="K20"/>
      <selection pane="bottomLeft" activeCell="K29" sqref="K29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73" t="s">
        <v>135</v>
      </c>
      <c r="C1" s="74"/>
      <c r="D1" s="74"/>
      <c r="E1" s="74"/>
      <c r="F1" s="74"/>
      <c r="G1" s="74"/>
      <c r="H1" s="74"/>
      <c r="I1" s="74"/>
    </row>
    <row r="2" spans="2:11" s="34" customFormat="1" ht="18.75">
      <c r="B2" s="73" t="s">
        <v>116</v>
      </c>
      <c r="C2" s="74"/>
      <c r="D2" s="74"/>
      <c r="E2" s="74"/>
      <c r="F2" s="74"/>
      <c r="G2" s="74"/>
      <c r="H2" s="74"/>
      <c r="I2" s="74"/>
    </row>
    <row r="3" spans="2:11">
      <c r="K3" s="9" t="s">
        <v>178</v>
      </c>
    </row>
    <row r="4" spans="2:11" s="34" customFormat="1" ht="32.1" customHeight="1">
      <c r="B4" s="471" t="s">
        <v>117</v>
      </c>
      <c r="C4" s="471"/>
      <c r="D4" s="471" t="s">
        <v>118</v>
      </c>
      <c r="E4" s="471" t="s">
        <v>49</v>
      </c>
      <c r="F4" s="471" t="s">
        <v>50</v>
      </c>
      <c r="G4" s="471" t="s">
        <v>107</v>
      </c>
      <c r="H4" s="471" t="s">
        <v>119</v>
      </c>
      <c r="I4" s="471" t="s">
        <v>45</v>
      </c>
    </row>
    <row r="5" spans="2:11" s="34" customFormat="1">
      <c r="B5" s="51"/>
      <c r="C5" s="51"/>
      <c r="D5" s="75"/>
      <c r="E5" s="51"/>
      <c r="F5" s="51"/>
      <c r="G5" s="51"/>
      <c r="H5" s="51"/>
      <c r="I5" s="51"/>
    </row>
    <row r="6" spans="2:11" s="34" customFormat="1">
      <c r="B6" s="76">
        <v>2010</v>
      </c>
      <c r="C6" s="76"/>
      <c r="D6" s="77">
        <v>800117.55995000037</v>
      </c>
      <c r="E6" s="77">
        <v>4634212.5802099966</v>
      </c>
      <c r="F6" s="77">
        <v>1321001.3474400009</v>
      </c>
      <c r="G6" s="77">
        <v>95208.784000000058</v>
      </c>
      <c r="H6" s="77">
        <v>17407.443399999993</v>
      </c>
      <c r="I6" s="77">
        <v>6867947.7149999971</v>
      </c>
    </row>
    <row r="7" spans="2:11" s="34" customFormat="1">
      <c r="B7" s="76">
        <v>2011</v>
      </c>
      <c r="C7" s="76"/>
      <c r="D7" s="77">
        <v>823332.52611000114</v>
      </c>
      <c r="E7" s="77">
        <v>4883002.884100019</v>
      </c>
      <c r="F7" s="77">
        <v>1365368.6668599991</v>
      </c>
      <c r="G7" s="77">
        <v>99452.258420000027</v>
      </c>
      <c r="H7" s="77">
        <v>18095.940089999978</v>
      </c>
      <c r="I7" s="77">
        <v>7189252.2755800188</v>
      </c>
    </row>
    <row r="8" spans="2:11" s="34" customFormat="1">
      <c r="B8" s="76">
        <v>2012</v>
      </c>
      <c r="C8" s="76"/>
      <c r="D8" s="77">
        <v>840195.9084800015</v>
      </c>
      <c r="E8" s="77">
        <v>5151099.0235399846</v>
      </c>
      <c r="F8" s="77">
        <v>1408058.9732500033</v>
      </c>
      <c r="G8" s="77">
        <v>107701.54429999999</v>
      </c>
      <c r="H8" s="77">
        <v>18537.104830000037</v>
      </c>
      <c r="I8" s="77">
        <v>7525592.5543999895</v>
      </c>
    </row>
    <row r="9" spans="2:11" s="34" customFormat="1">
      <c r="B9" s="76">
        <v>2013</v>
      </c>
      <c r="C9" s="76"/>
      <c r="D9" s="77">
        <v>849771.3442700014</v>
      </c>
      <c r="E9" s="77">
        <v>5444543.6090999832</v>
      </c>
      <c r="F9" s="77">
        <v>1453888.2699700024</v>
      </c>
      <c r="G9" s="77">
        <v>116454.52990999994</v>
      </c>
      <c r="H9" s="77">
        <v>19170.105830000011</v>
      </c>
      <c r="I9" s="77">
        <v>7883827.8590799868</v>
      </c>
    </row>
    <row r="10" spans="2:11" s="34" customFormat="1">
      <c r="B10" s="76">
        <v>2014</v>
      </c>
      <c r="C10" s="76"/>
      <c r="D10" s="77">
        <v>853614.96671999933</v>
      </c>
      <c r="E10" s="77">
        <v>5654245.3628200023</v>
      </c>
      <c r="F10" s="77">
        <v>1475113.4939899985</v>
      </c>
      <c r="G10" s="77">
        <v>123516.43977000006</v>
      </c>
      <c r="H10" s="77">
        <v>19755.526400000013</v>
      </c>
      <c r="I10" s="77">
        <v>8126245.7897000005</v>
      </c>
    </row>
    <row r="11" spans="2:11" s="34" customFormat="1">
      <c r="B11" s="76">
        <v>2015</v>
      </c>
      <c r="C11" s="76"/>
      <c r="D11" s="77">
        <v>866570.22713999904</v>
      </c>
      <c r="E11" s="77">
        <v>5854633.2526199855</v>
      </c>
      <c r="F11" s="77">
        <v>1492582.3197100002</v>
      </c>
      <c r="G11" s="77">
        <v>126146.7780500001</v>
      </c>
      <c r="H11" s="77">
        <v>20489.345300000004</v>
      </c>
      <c r="I11" s="77">
        <v>8360421.9228199851</v>
      </c>
    </row>
    <row r="12" spans="2:11" s="34" customFormat="1">
      <c r="B12" s="76">
        <v>2016</v>
      </c>
      <c r="C12" s="76"/>
      <c r="D12" s="78">
        <v>880035.74225000117</v>
      </c>
      <c r="E12" s="78">
        <v>6078750.8298199791</v>
      </c>
      <c r="F12" s="78">
        <v>1515316.8190599994</v>
      </c>
      <c r="G12" s="78">
        <v>127783.98148</v>
      </c>
      <c r="H12" s="78">
        <v>21290.935639999985</v>
      </c>
      <c r="I12" s="77">
        <v>8623178.3082499783</v>
      </c>
    </row>
    <row r="13" spans="2:11" s="34" customFormat="1">
      <c r="B13" s="76">
        <v>2017</v>
      </c>
      <c r="C13" s="76"/>
      <c r="D13" s="77">
        <v>892032.10908000171</v>
      </c>
      <c r="E13" s="77">
        <v>6301951.7490800014</v>
      </c>
      <c r="F13" s="77">
        <v>1535639.4871500004</v>
      </c>
      <c r="G13" s="77">
        <v>129198.52848999998</v>
      </c>
      <c r="H13" s="77">
        <v>22205.811080000018</v>
      </c>
      <c r="I13" s="77">
        <v>8881027.6848800033</v>
      </c>
    </row>
    <row r="14" spans="2:11" s="34" customFormat="1">
      <c r="B14" s="76">
        <v>2018</v>
      </c>
      <c r="C14" s="76"/>
      <c r="D14" s="77">
        <v>911251.40633000177</v>
      </c>
      <c r="E14" s="77">
        <v>6639113.9908599965</v>
      </c>
      <c r="F14" s="77">
        <v>1610805.7869399975</v>
      </c>
      <c r="G14" s="77">
        <v>133154.47646999999</v>
      </c>
      <c r="H14" s="77">
        <v>23610.275499999996</v>
      </c>
      <c r="I14" s="77">
        <v>9317935.9360999949</v>
      </c>
    </row>
    <row r="15" spans="2:11" s="34" customFormat="1">
      <c r="B15" s="76">
        <v>2019</v>
      </c>
      <c r="C15" s="76"/>
      <c r="D15" s="77">
        <v>941258.33551000012</v>
      </c>
      <c r="E15" s="77">
        <v>6963418.5504199909</v>
      </c>
      <c r="F15" s="77">
        <v>1692196.8619700018</v>
      </c>
      <c r="G15" s="77">
        <v>137928.00965999984</v>
      </c>
      <c r="H15" s="77">
        <v>24998.320610000002</v>
      </c>
      <c r="I15" s="77">
        <v>9759800.0781699922</v>
      </c>
    </row>
    <row r="16" spans="2:11">
      <c r="B16" s="76"/>
      <c r="C16" s="76"/>
      <c r="D16" s="77"/>
      <c r="E16" s="77"/>
      <c r="F16" s="77"/>
      <c r="G16" s="77"/>
      <c r="H16" s="77"/>
      <c r="I16" s="77"/>
    </row>
    <row r="17" spans="2:9">
      <c r="B17" s="76">
        <v>2020</v>
      </c>
      <c r="C17" s="76" t="s">
        <v>120</v>
      </c>
      <c r="D17" s="77">
        <v>939763.63153999986</v>
      </c>
      <c r="E17" s="77">
        <v>6975564.2685099924</v>
      </c>
      <c r="F17" s="77">
        <v>1690755.5916900001</v>
      </c>
      <c r="G17" s="77">
        <v>137867.55580999996</v>
      </c>
      <c r="H17" s="77">
        <v>25039.391869999996</v>
      </c>
      <c r="I17" s="77">
        <v>9768990.4394199923</v>
      </c>
    </row>
    <row r="18" spans="2:9">
      <c r="B18" s="76"/>
      <c r="C18" s="76" t="s">
        <v>121</v>
      </c>
      <c r="D18" s="77">
        <v>945690.01529000117</v>
      </c>
      <c r="E18" s="77">
        <v>7056005.1909299968</v>
      </c>
      <c r="F18" s="77">
        <v>1706214.8767100014</v>
      </c>
      <c r="G18" s="77">
        <v>139178.29983000012</v>
      </c>
      <c r="H18" s="77">
        <v>25232.541410000023</v>
      </c>
      <c r="I18" s="77">
        <v>9872320.9241699986</v>
      </c>
    </row>
    <row r="19" spans="2:9">
      <c r="B19" s="76"/>
      <c r="C19" s="76" t="s">
        <v>122</v>
      </c>
      <c r="D19" s="77">
        <v>945839.12278000126</v>
      </c>
      <c r="E19" s="77">
        <v>7060519.6306599937</v>
      </c>
      <c r="F19" s="77">
        <v>1706548.6437800014</v>
      </c>
      <c r="G19" s="77">
        <v>139552.23875000008</v>
      </c>
      <c r="H19" s="77">
        <v>25314.986990000001</v>
      </c>
      <c r="I19" s="77">
        <v>9877774.6229599975</v>
      </c>
    </row>
    <row r="20" spans="2:9">
      <c r="B20" s="76"/>
      <c r="C20" s="76" t="s">
        <v>123</v>
      </c>
      <c r="D20" s="77">
        <v>943805.83269000042</v>
      </c>
      <c r="E20" s="77">
        <v>7064534.3524900042</v>
      </c>
      <c r="F20" s="77">
        <v>1705849.0010400033</v>
      </c>
      <c r="G20" s="77">
        <v>139616.6990599999</v>
      </c>
      <c r="H20" s="77">
        <v>25355.246370000001</v>
      </c>
      <c r="I20" s="77">
        <v>9879161.1316500083</v>
      </c>
    </row>
    <row r="21" spans="2:9">
      <c r="B21" s="76"/>
      <c r="C21" s="76" t="s">
        <v>124</v>
      </c>
      <c r="D21" s="77">
        <v>940178.15504999983</v>
      </c>
      <c r="E21" s="77">
        <v>7049446.2736699972</v>
      </c>
      <c r="F21" s="77">
        <v>1698649.4617500023</v>
      </c>
      <c r="G21" s="77">
        <v>139195.47882999998</v>
      </c>
      <c r="H21" s="77">
        <v>25311.587419999993</v>
      </c>
      <c r="I21" s="77">
        <v>9852780.9567200001</v>
      </c>
    </row>
    <row r="22" spans="2:9">
      <c r="B22" s="76"/>
      <c r="C22" s="76" t="s">
        <v>125</v>
      </c>
      <c r="D22" s="77">
        <v>937749.57556000026</v>
      </c>
      <c r="E22" s="77">
        <v>7057661.8657799941</v>
      </c>
      <c r="F22" s="77">
        <v>1702316.3966300038</v>
      </c>
      <c r="G22" s="77">
        <v>139292.52832999986</v>
      </c>
      <c r="H22" s="77">
        <v>25328.627030000003</v>
      </c>
      <c r="I22" s="77">
        <v>9862348.9933299981</v>
      </c>
    </row>
    <row r="23" spans="2:9">
      <c r="B23" s="76"/>
      <c r="C23" s="76" t="s">
        <v>126</v>
      </c>
      <c r="D23" s="77">
        <v>936927.41510999831</v>
      </c>
      <c r="E23" s="77">
        <v>7072760.2215199908</v>
      </c>
      <c r="F23" s="77">
        <v>1708029.3437100006</v>
      </c>
      <c r="G23" s="77">
        <v>139534.52611000004</v>
      </c>
      <c r="H23" s="77">
        <v>25410.283800000001</v>
      </c>
      <c r="I23" s="77">
        <v>9882661.7902499903</v>
      </c>
    </row>
    <row r="24" spans="2:9">
      <c r="B24" s="76"/>
      <c r="C24" s="76" t="s">
        <v>127</v>
      </c>
      <c r="D24" s="77">
        <v>936227.97279999871</v>
      </c>
      <c r="E24" s="77">
        <v>7092191.4481099965</v>
      </c>
      <c r="F24" s="77">
        <v>1710388.5950400019</v>
      </c>
      <c r="G24" s="77">
        <v>139801.43761999984</v>
      </c>
      <c r="H24" s="77">
        <v>25419.385750000001</v>
      </c>
      <c r="I24" s="77">
        <v>9904028.8393199965</v>
      </c>
    </row>
    <row r="25" spans="2:9">
      <c r="B25" s="76"/>
      <c r="C25" s="76" t="s">
        <v>128</v>
      </c>
      <c r="D25" s="77">
        <v>934108.72281999921</v>
      </c>
      <c r="E25" s="77">
        <v>7103242.6117699826</v>
      </c>
      <c r="F25" s="77">
        <v>1708997.1415000025</v>
      </c>
      <c r="G25" s="77">
        <v>139620.2782899999</v>
      </c>
      <c r="H25" s="77">
        <v>25456.379160000004</v>
      </c>
      <c r="I25" s="77">
        <v>9911425.1335399821</v>
      </c>
    </row>
    <row r="26" spans="2:9">
      <c r="B26" s="76"/>
      <c r="C26" s="76" t="s">
        <v>129</v>
      </c>
      <c r="D26" s="77">
        <v>933248.27372999955</v>
      </c>
      <c r="E26" s="77">
        <v>7121517.7533299848</v>
      </c>
      <c r="F26" s="77">
        <v>1710740.6910200007</v>
      </c>
      <c r="G26" s="77">
        <v>139136.99188999989</v>
      </c>
      <c r="H26" s="77">
        <v>25468.939839999995</v>
      </c>
      <c r="I26" s="77">
        <v>9930112.6498099845</v>
      </c>
    </row>
    <row r="27" spans="2:9">
      <c r="B27" s="76"/>
      <c r="C27" s="76" t="s">
        <v>130</v>
      </c>
      <c r="D27" s="77">
        <v>932896.92177999998</v>
      </c>
      <c r="E27" s="77">
        <v>7144385.9493499873</v>
      </c>
      <c r="F27" s="77">
        <v>1713308.9258700022</v>
      </c>
      <c r="G27" s="77">
        <v>138979.05212999988</v>
      </c>
      <c r="H27" s="77">
        <v>25520.309649999996</v>
      </c>
      <c r="I27" s="77">
        <v>9955091.1587799881</v>
      </c>
    </row>
    <row r="28" spans="2:9">
      <c r="B28" s="76"/>
      <c r="C28" s="76" t="s">
        <v>131</v>
      </c>
      <c r="D28" s="77">
        <v>934830.95553000015</v>
      </c>
      <c r="E28" s="77">
        <v>7168760.3746499866</v>
      </c>
      <c r="F28" s="77">
        <v>1716601.2477200024</v>
      </c>
      <c r="G28" s="77">
        <v>139481.00810000006</v>
      </c>
      <c r="H28" s="77">
        <v>25586.222180000001</v>
      </c>
      <c r="I28" s="77">
        <v>9985259.8081799876</v>
      </c>
    </row>
    <row r="29" spans="2:9">
      <c r="B29" s="76">
        <v>2021</v>
      </c>
      <c r="C29" s="76" t="s">
        <v>120</v>
      </c>
      <c r="D29" s="77">
        <v>943238.2103500003</v>
      </c>
      <c r="E29" s="77">
        <v>7246793.5733700013</v>
      </c>
      <c r="F29" s="77">
        <v>1731033.1283699996</v>
      </c>
      <c r="G29" s="77">
        <v>140771.30845000001</v>
      </c>
      <c r="H29" s="77">
        <v>25860.56504999999</v>
      </c>
      <c r="I29" s="77">
        <v>10087696.78559</v>
      </c>
    </row>
    <row r="30" spans="2:9">
      <c r="B30" s="76"/>
      <c r="C30" s="76" t="s">
        <v>121</v>
      </c>
      <c r="D30" s="77">
        <v>941036.2800800004</v>
      </c>
      <c r="E30" s="77">
        <v>7262416.8523399979</v>
      </c>
      <c r="F30" s="77">
        <v>1730238.198040002</v>
      </c>
      <c r="G30" s="77">
        <v>140991.78568999984</v>
      </c>
      <c r="H30" s="77">
        <v>25837.455249999999</v>
      </c>
      <c r="I30" s="77">
        <v>10100520.571400002</v>
      </c>
    </row>
    <row r="31" spans="2:9">
      <c r="B31" s="76"/>
      <c r="C31" s="76" t="s">
        <v>122</v>
      </c>
      <c r="D31" s="77">
        <v>941424.81355000031</v>
      </c>
      <c r="E31" s="77">
        <v>7277049.4986599898</v>
      </c>
      <c r="F31" s="77">
        <v>1733762.0797200014</v>
      </c>
      <c r="G31" s="77">
        <v>141409.82865999988</v>
      </c>
      <c r="H31" s="77">
        <v>25942.088170000003</v>
      </c>
      <c r="I31" s="77">
        <v>10119588.308759991</v>
      </c>
    </row>
    <row r="32" spans="2:9">
      <c r="B32" s="76"/>
      <c r="C32" s="76" t="s">
        <v>123</v>
      </c>
      <c r="D32" s="77">
        <v>941359.99406999943</v>
      </c>
      <c r="E32" s="77">
        <v>7289054.5718799839</v>
      </c>
      <c r="F32" s="77">
        <v>1737842.9220700038</v>
      </c>
      <c r="G32" s="77">
        <v>141906.24934999979</v>
      </c>
      <c r="H32" s="77">
        <v>26032.011889999991</v>
      </c>
      <c r="I32" s="77">
        <v>10136195.749259984</v>
      </c>
    </row>
    <row r="33" spans="2:43">
      <c r="B33" s="76"/>
      <c r="C33" s="76" t="s">
        <v>124</v>
      </c>
      <c r="D33" s="77">
        <v>942059.60006999993</v>
      </c>
      <c r="E33" s="77">
        <v>7303065.717689991</v>
      </c>
      <c r="F33" s="77">
        <v>1740518.3103200018</v>
      </c>
      <c r="G33" s="77">
        <v>142375.42885999978</v>
      </c>
      <c r="H33" s="77">
        <v>26117.613589999979</v>
      </c>
      <c r="I33" s="77">
        <v>10154136.670529993</v>
      </c>
    </row>
    <row r="34" spans="2:43">
      <c r="B34" s="76"/>
      <c r="C34" s="76" t="s">
        <v>125</v>
      </c>
      <c r="D34" s="77">
        <v>944092.82411000133</v>
      </c>
      <c r="E34" s="77">
        <v>7322908.2769199889</v>
      </c>
      <c r="F34" s="77">
        <v>1744071.1067300015</v>
      </c>
      <c r="G34" s="77">
        <v>142883.8839799999</v>
      </c>
      <c r="H34" s="77">
        <v>26273.380219999992</v>
      </c>
      <c r="I34" s="77">
        <v>10180229.471959993</v>
      </c>
    </row>
    <row r="35" spans="2:43">
      <c r="B35" s="76"/>
      <c r="C35" s="76" t="s">
        <v>126</v>
      </c>
      <c r="D35" s="77">
        <v>945579.74860000168</v>
      </c>
      <c r="E35" s="77">
        <v>7340711.8656399902</v>
      </c>
      <c r="F35" s="77">
        <v>1746269.3148200016</v>
      </c>
      <c r="G35" s="77">
        <v>143308.5389199999</v>
      </c>
      <c r="H35" s="77">
        <v>26424.816279999995</v>
      </c>
      <c r="I35" s="77">
        <v>10202294.284259994</v>
      </c>
    </row>
    <row r="36" spans="2:43">
      <c r="B36" s="76"/>
      <c r="C36" s="76" t="s">
        <v>127</v>
      </c>
      <c r="D36" s="77">
        <v>945563.88045000145</v>
      </c>
      <c r="E36" s="77">
        <v>7356291.738009993</v>
      </c>
      <c r="F36" s="77">
        <v>1745590.2384700014</v>
      </c>
      <c r="G36" s="77">
        <v>143176.47825999977</v>
      </c>
      <c r="H36" s="77">
        <v>26532.376869999996</v>
      </c>
      <c r="I36" s="77">
        <v>10217154.712059993</v>
      </c>
    </row>
    <row r="37" spans="2:43">
      <c r="B37" s="76"/>
      <c r="C37" s="76" t="s">
        <v>128</v>
      </c>
      <c r="D37" s="77">
        <v>945009.97215000005</v>
      </c>
      <c r="E37" s="77">
        <v>7373085.4459599918</v>
      </c>
      <c r="F37" s="77">
        <v>1745873.9961300017</v>
      </c>
      <c r="G37" s="77">
        <v>143277.3045399999</v>
      </c>
      <c r="H37" s="77">
        <v>26604.948040000003</v>
      </c>
      <c r="I37" s="77">
        <v>10233851.66681999</v>
      </c>
    </row>
    <row r="38" spans="2:43">
      <c r="B38" s="76"/>
      <c r="C38" s="76" t="s">
        <v>129</v>
      </c>
      <c r="D38" s="77">
        <v>944925.72857999988</v>
      </c>
      <c r="E38" s="77">
        <v>7389930.9019699944</v>
      </c>
      <c r="F38" s="77">
        <v>1747238.3304899998</v>
      </c>
      <c r="G38" s="77">
        <v>142756.41787</v>
      </c>
      <c r="H38" s="77">
        <v>26671.861140000008</v>
      </c>
      <c r="I38" s="77">
        <v>10251523.240049994</v>
      </c>
    </row>
    <row r="39" spans="2:43">
      <c r="B39" s="83"/>
      <c r="C39" s="76" t="s">
        <v>130</v>
      </c>
      <c r="D39" s="77">
        <v>945748.17267000035</v>
      </c>
      <c r="E39" s="77">
        <v>7415372.0827699983</v>
      </c>
      <c r="F39" s="77">
        <v>1749720.7653500002</v>
      </c>
      <c r="G39" s="77">
        <v>142696.20940999984</v>
      </c>
      <c r="H39" s="77">
        <v>26713.207850000017</v>
      </c>
      <c r="I39" s="77">
        <v>10280250.43805</v>
      </c>
    </row>
    <row r="40" spans="2:43">
      <c r="B40" s="83"/>
      <c r="C40" s="80" t="s">
        <v>131</v>
      </c>
      <c r="D40" s="82">
        <v>948340.07063000125</v>
      </c>
      <c r="E40" s="82">
        <v>7438437.5625699917</v>
      </c>
      <c r="F40" s="82">
        <v>1752308.1694200011</v>
      </c>
      <c r="G40" s="82">
        <v>143182.92020999981</v>
      </c>
      <c r="H40" s="82">
        <v>26821.145049999988</v>
      </c>
      <c r="I40" s="82">
        <v>10309089.867879996</v>
      </c>
      <c r="L40" s="298"/>
      <c r="M40" s="298"/>
      <c r="N40" s="298"/>
      <c r="O40" s="298"/>
      <c r="P40" s="298"/>
      <c r="Q40" s="298"/>
    </row>
    <row r="41" spans="2:43" ht="15.75" customHeight="1">
      <c r="B41" s="83"/>
      <c r="C41" s="76"/>
      <c r="D41" s="90"/>
      <c r="E41" s="90"/>
      <c r="F41" s="90"/>
      <c r="G41" s="90"/>
      <c r="H41" s="90"/>
      <c r="I41" s="90"/>
    </row>
    <row r="42" spans="2:43">
      <c r="B42" s="76"/>
      <c r="C42" s="76"/>
      <c r="D42" s="88" t="s">
        <v>133</v>
      </c>
      <c r="E42" s="84"/>
      <c r="F42" s="84"/>
      <c r="G42" s="84"/>
      <c r="H42" s="84"/>
      <c r="I42" s="84"/>
    </row>
    <row r="43" spans="2:43">
      <c r="B43" s="76">
        <v>2010</v>
      </c>
      <c r="C43" s="76"/>
      <c r="D43" s="84">
        <v>2.834365539271877</v>
      </c>
      <c r="E43" s="84">
        <v>5.7338720293969914</v>
      </c>
      <c r="F43" s="84">
        <v>4.0954971341678359</v>
      </c>
      <c r="G43" s="84">
        <v>4.688202749908954</v>
      </c>
      <c r="H43" s="84">
        <v>2.3744656387648222</v>
      </c>
      <c r="I43" s="84">
        <v>5.0475144168232511</v>
      </c>
    </row>
    <row r="44" spans="2:43">
      <c r="B44" s="76">
        <v>2011</v>
      </c>
      <c r="C44" s="76"/>
      <c r="D44" s="84">
        <v>2.9014444029264341</v>
      </c>
      <c r="E44" s="84">
        <v>5.3685561372920132</v>
      </c>
      <c r="F44" s="84">
        <v>3.3586127301064916</v>
      </c>
      <c r="G44" s="84">
        <v>4.457019869091039</v>
      </c>
      <c r="H44" s="84">
        <v>3.9551855730864283</v>
      </c>
      <c r="I44" s="84">
        <v>4.6783198404127813</v>
      </c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</row>
    <row r="45" spans="2:43">
      <c r="B45" s="76">
        <v>2012</v>
      </c>
      <c r="C45" s="76"/>
      <c r="D45" s="85">
        <v>2.0481861016319547</v>
      </c>
      <c r="E45" s="85">
        <v>5.4903948615909526</v>
      </c>
      <c r="F45" s="85">
        <v>3.1266505103109798</v>
      </c>
      <c r="G45" s="85">
        <v>8.2947195076879421</v>
      </c>
      <c r="H45" s="85">
        <v>2.4379210906199322</v>
      </c>
      <c r="I45" s="85">
        <v>4.678376358587788</v>
      </c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</row>
    <row r="46" spans="2:43">
      <c r="B46" s="76">
        <v>2013</v>
      </c>
      <c r="C46" s="76"/>
      <c r="D46" s="84">
        <v>1.1396670340043435</v>
      </c>
      <c r="E46" s="84">
        <v>5.6967374189272446</v>
      </c>
      <c r="F46" s="84">
        <v>3.2547853172810282</v>
      </c>
      <c r="G46" s="84">
        <v>8.1270753050844959</v>
      </c>
      <c r="H46" s="84">
        <v>3.4147781209908246</v>
      </c>
      <c r="I46" s="84">
        <v>4.7602272125474965</v>
      </c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</row>
    <row r="47" spans="2:43">
      <c r="B47" s="76">
        <v>2014</v>
      </c>
      <c r="C47" s="76"/>
      <c r="D47" s="84">
        <v>0.45231255159583483</v>
      </c>
      <c r="E47" s="84">
        <v>3.8515947116214644</v>
      </c>
      <c r="F47" s="84">
        <v>1.4598937523881528</v>
      </c>
      <c r="G47" s="84">
        <v>6.0640920241211704</v>
      </c>
      <c r="H47" s="84">
        <v>3.053820230266302</v>
      </c>
      <c r="I47" s="84">
        <v>3.0748759987296648</v>
      </c>
    </row>
    <row r="48" spans="2:43" s="34" customFormat="1">
      <c r="B48" s="76">
        <v>2015</v>
      </c>
      <c r="C48" s="76"/>
      <c r="D48" s="84">
        <v>1.5176936821738263</v>
      </c>
      <c r="E48" s="84">
        <v>3.5440253639796415</v>
      </c>
      <c r="F48" s="84">
        <v>1.1842360463228285</v>
      </c>
      <c r="G48" s="84">
        <v>2.1295450912429015</v>
      </c>
      <c r="H48" s="84">
        <v>3.7144993514320657</v>
      </c>
      <c r="I48" s="84">
        <v>2.8817259430769626</v>
      </c>
    </row>
    <row r="49" spans="2:9" s="34" customFormat="1">
      <c r="B49" s="76">
        <v>2016</v>
      </c>
      <c r="C49" s="76"/>
      <c r="D49" s="84">
        <v>1.55388619274901</v>
      </c>
      <c r="E49" s="84">
        <v>3.8280378553122718</v>
      </c>
      <c r="F49" s="84">
        <v>1.5231655266033428</v>
      </c>
      <c r="G49" s="84">
        <v>1.2978559225277797</v>
      </c>
      <c r="H49" s="84">
        <v>3.9122301287000116</v>
      </c>
      <c r="I49" s="84">
        <v>3.1428603467104077</v>
      </c>
    </row>
    <row r="50" spans="2:9" s="34" customFormat="1">
      <c r="B50" s="76">
        <v>2017</v>
      </c>
      <c r="C50" s="76"/>
      <c r="D50" s="84">
        <v>1.3631681367087811</v>
      </c>
      <c r="E50" s="84">
        <v>3.6718221474893342</v>
      </c>
      <c r="F50" s="84">
        <v>1.3411497737224165</v>
      </c>
      <c r="G50" s="84">
        <v>1.1069830456185814</v>
      </c>
      <c r="H50" s="84">
        <v>4.2970184846232273</v>
      </c>
      <c r="I50" s="84">
        <v>2.9901895497549402</v>
      </c>
    </row>
    <row r="51" spans="2:9" s="34" customFormat="1">
      <c r="B51" s="76">
        <v>2018</v>
      </c>
      <c r="C51" s="76"/>
      <c r="D51" s="84">
        <v>2.1545521797216471</v>
      </c>
      <c r="E51" s="84">
        <v>5.3501241393861143</v>
      </c>
      <c r="F51" s="84">
        <v>4.8947881595242437</v>
      </c>
      <c r="G51" s="84">
        <v>3.0619141148393147</v>
      </c>
      <c r="H51" s="84">
        <v>6.3247607346571089</v>
      </c>
      <c r="I51" s="84">
        <v>4.9195686211386258</v>
      </c>
    </row>
    <row r="52" spans="2:9" s="34" customFormat="1">
      <c r="B52" s="76">
        <v>2019</v>
      </c>
      <c r="C52" s="76"/>
      <c r="D52" s="84">
        <v>3.2929363918184906</v>
      </c>
      <c r="E52" s="84">
        <v>4.8847566106932527</v>
      </c>
      <c r="F52" s="84">
        <v>5.0528173967279377</v>
      </c>
      <c r="G52" s="84">
        <v>3.5849588512146813</v>
      </c>
      <c r="H52" s="84">
        <v>5.8789873502323342</v>
      </c>
      <c r="I52" s="84">
        <v>4.7420817775544633</v>
      </c>
    </row>
    <row r="53" spans="2:9" s="34" customFormat="1">
      <c r="B53" s="76"/>
      <c r="C53" s="76"/>
      <c r="D53" s="84"/>
      <c r="E53" s="84"/>
      <c r="F53" s="84"/>
      <c r="G53" s="84"/>
      <c r="H53" s="84"/>
      <c r="I53" s="84"/>
    </row>
    <row r="54" spans="2:9" s="34" customFormat="1">
      <c r="B54" s="76">
        <v>2020</v>
      </c>
      <c r="C54" s="76" t="s">
        <v>120</v>
      </c>
      <c r="D54" s="84">
        <v>1.4286166178126614</v>
      </c>
      <c r="E54" s="84">
        <v>2.9122509269340791</v>
      </c>
      <c r="F54" s="84">
        <v>1.2090449571755535</v>
      </c>
      <c r="G54" s="84">
        <v>1.2864903050949339</v>
      </c>
      <c r="H54" s="84">
        <v>3.6651529418935569</v>
      </c>
      <c r="I54" s="84">
        <v>2.4484023555305656</v>
      </c>
    </row>
    <row r="55" spans="2:9" s="34" customFormat="1">
      <c r="B55" s="76"/>
      <c r="C55" s="76" t="s">
        <v>121</v>
      </c>
      <c r="D55" s="84">
        <v>2.218285987422508</v>
      </c>
      <c r="E55" s="84">
        <v>3.6845453842800691</v>
      </c>
      <c r="F55" s="84">
        <v>2.0295408263142578</v>
      </c>
      <c r="G55" s="84">
        <v>2.1174355135192169</v>
      </c>
      <c r="H55" s="84">
        <v>4.5611662346426218</v>
      </c>
      <c r="I55" s="84">
        <v>3.2331670664786705</v>
      </c>
    </row>
    <row r="56" spans="2:9" s="34" customFormat="1">
      <c r="B56" s="76"/>
      <c r="C56" s="76" t="s">
        <v>122</v>
      </c>
      <c r="D56" s="84">
        <v>2.0353989767477154</v>
      </c>
      <c r="E56" s="84">
        <v>3.5858722752978966</v>
      </c>
      <c r="F56" s="84">
        <v>2.037612713349235</v>
      </c>
      <c r="G56" s="84">
        <v>2.0809307329507476</v>
      </c>
      <c r="H56" s="84">
        <v>4.4903342269752011</v>
      </c>
      <c r="I56" s="84">
        <v>3.1462026708399815</v>
      </c>
    </row>
    <row r="57" spans="2:9" s="34" customFormat="1">
      <c r="B57" s="76"/>
      <c r="C57" s="76" t="s">
        <v>123</v>
      </c>
      <c r="D57" s="84">
        <v>1.645918459836726</v>
      </c>
      <c r="E57" s="84">
        <v>3.4171525489576471</v>
      </c>
      <c r="F57" s="84">
        <v>1.7264615006260087</v>
      </c>
      <c r="G57" s="84">
        <v>1.781299646450063</v>
      </c>
      <c r="H57" s="84">
        <v>4.1204126733589863</v>
      </c>
      <c r="I57" s="84">
        <v>2.9288224046814859</v>
      </c>
    </row>
    <row r="58" spans="2:9" s="34" customFormat="1">
      <c r="B58" s="76"/>
      <c r="C58" s="76" t="s">
        <v>124</v>
      </c>
      <c r="D58" s="84">
        <v>1.1529692105522127</v>
      </c>
      <c r="E58" s="84">
        <v>3.0240468372183305</v>
      </c>
      <c r="F58" s="84">
        <v>1.2755233922110421</v>
      </c>
      <c r="G58" s="84">
        <v>1.3856091146033034</v>
      </c>
      <c r="H58" s="84">
        <v>3.6185729381584375</v>
      </c>
      <c r="I58" s="84">
        <v>2.5160603684301952</v>
      </c>
    </row>
    <row r="59" spans="2:9" s="34" customFormat="1">
      <c r="B59" s="76"/>
      <c r="C59" s="76" t="s">
        <v>125</v>
      </c>
      <c r="D59" s="84">
        <v>-2.5715820593852357E-3</v>
      </c>
      <c r="E59" s="84">
        <v>2.8376260833707923</v>
      </c>
      <c r="F59" s="84">
        <v>1.2473157004056601</v>
      </c>
      <c r="G59" s="84">
        <v>1.1005657537370483</v>
      </c>
      <c r="H59" s="84">
        <v>3.2499272631483667</v>
      </c>
      <c r="I59" s="84">
        <v>2.2604448942264099</v>
      </c>
    </row>
    <row r="60" spans="2:9" s="34" customFormat="1">
      <c r="B60" s="76"/>
      <c r="C60" s="76" t="s">
        <v>126</v>
      </c>
      <c r="D60" s="84">
        <v>-0.18122906679951534</v>
      </c>
      <c r="E60" s="84">
        <v>2.8315437917375563</v>
      </c>
      <c r="F60" s="84">
        <v>1.4946019139154165</v>
      </c>
      <c r="G60" s="84">
        <v>1.0974589824340075</v>
      </c>
      <c r="H60" s="84">
        <v>3.2680571841508854</v>
      </c>
      <c r="I60" s="84">
        <v>2.2823506017316531</v>
      </c>
    </row>
    <row r="61" spans="2:9" s="34" customFormat="1">
      <c r="B61" s="76"/>
      <c r="C61" s="76" t="s">
        <v>127</v>
      </c>
      <c r="D61" s="84">
        <v>-0.3362471369608655</v>
      </c>
      <c r="E61" s="84">
        <v>2.8676132359132467</v>
      </c>
      <c r="F61" s="84">
        <v>1.5288303294523242</v>
      </c>
      <c r="G61" s="84">
        <v>1.0451639126349832</v>
      </c>
      <c r="H61" s="84">
        <v>3.083473047899199</v>
      </c>
      <c r="I61" s="84">
        <v>2.2982971032642574</v>
      </c>
    </row>
    <row r="62" spans="2:9" s="34" customFormat="1">
      <c r="B62" s="76"/>
      <c r="C62" s="76" t="s">
        <v>128</v>
      </c>
      <c r="D62" s="84">
        <v>-0.4017613660828645</v>
      </c>
      <c r="E62" s="84">
        <v>2.8417316961269812</v>
      </c>
      <c r="F62" s="84">
        <v>1.4184920156251168</v>
      </c>
      <c r="G62" s="84">
        <v>0.89320629528859552</v>
      </c>
      <c r="H62" s="84">
        <v>3.1067630148400749</v>
      </c>
      <c r="I62" s="84">
        <v>2.2533291700091551</v>
      </c>
    </row>
    <row r="63" spans="2:9" s="34" customFormat="1">
      <c r="B63" s="76"/>
      <c r="C63" s="76" t="s">
        <v>129</v>
      </c>
      <c r="D63" s="84">
        <v>-0.45736754847708339</v>
      </c>
      <c r="E63" s="84">
        <v>2.867977049374737</v>
      </c>
      <c r="F63" s="84">
        <v>1.3907061932348697</v>
      </c>
      <c r="G63" s="84">
        <v>0.92988379331737647</v>
      </c>
      <c r="H63" s="84">
        <v>2.8824330616251004</v>
      </c>
      <c r="I63" s="84">
        <v>2.2627478206763918</v>
      </c>
    </row>
    <row r="64" spans="2:9" s="34" customFormat="1">
      <c r="B64" s="76"/>
      <c r="C64" s="76" t="s">
        <v>130</v>
      </c>
      <c r="D64" s="84">
        <v>-0.66252457542931298</v>
      </c>
      <c r="E64" s="84">
        <v>2.8862309766258143</v>
      </c>
      <c r="F64" s="84">
        <v>1.3859743723306783</v>
      </c>
      <c r="G64" s="84">
        <v>0.98241875321456451</v>
      </c>
      <c r="H64" s="84">
        <v>2.4870105013012678</v>
      </c>
      <c r="I64" s="84">
        <v>2.2555572479669106</v>
      </c>
    </row>
    <row r="65" spans="2:20" s="34" customFormat="1">
      <c r="B65" s="76"/>
      <c r="C65" s="76" t="s">
        <v>131</v>
      </c>
      <c r="D65" s="84">
        <v>-0.68284972759549145</v>
      </c>
      <c r="E65" s="84">
        <v>2.9488651693584611</v>
      </c>
      <c r="F65" s="84">
        <v>1.4421717885466867</v>
      </c>
      <c r="G65" s="84">
        <v>1.1259485610125131</v>
      </c>
      <c r="H65" s="84">
        <v>2.3517642611752709</v>
      </c>
      <c r="I65" s="84">
        <v>2.3100855366317896</v>
      </c>
    </row>
    <row r="66" spans="2:20" s="34" customFormat="1">
      <c r="B66" s="76">
        <v>2021</v>
      </c>
      <c r="C66" s="76" t="s">
        <v>120</v>
      </c>
      <c r="D66" s="84">
        <v>0.36972901412513082</v>
      </c>
      <c r="E66" s="84">
        <v>3.8882776277241238</v>
      </c>
      <c r="F66" s="84">
        <v>2.3822211133271542</v>
      </c>
      <c r="G66" s="84">
        <v>2.1061899755456137</v>
      </c>
      <c r="H66" s="84">
        <v>3.2795252547001663</v>
      </c>
      <c r="I66" s="84">
        <v>3.2624286833564886</v>
      </c>
    </row>
    <row r="67" spans="2:20" s="34" customFormat="1">
      <c r="B67" s="76"/>
      <c r="C67" s="76" t="s">
        <v>121</v>
      </c>
      <c r="D67" s="84">
        <v>-0.49209943372119369</v>
      </c>
      <c r="E67" s="84">
        <v>2.925333185345913</v>
      </c>
      <c r="F67" s="84">
        <v>1.4079892080371526</v>
      </c>
      <c r="G67" s="84">
        <v>1.3029946925741775</v>
      </c>
      <c r="H67" s="84">
        <v>2.3973559784202347</v>
      </c>
      <c r="I67" s="84">
        <v>2.3115096134214808</v>
      </c>
    </row>
    <row r="68" spans="2:20" s="34" customFormat="1">
      <c r="B68" s="76"/>
      <c r="C68" s="76" t="s">
        <v>122</v>
      </c>
      <c r="D68" s="84">
        <v>-0.46670825129586646</v>
      </c>
      <c r="E68" s="84">
        <v>3.0667695768415104</v>
      </c>
      <c r="F68" s="84">
        <v>1.5946475384211345</v>
      </c>
      <c r="G68" s="84">
        <v>1.3311072087690556</v>
      </c>
      <c r="H68" s="84">
        <v>2.4771933726362105</v>
      </c>
      <c r="I68" s="84">
        <v>2.4480583434038472</v>
      </c>
    </row>
    <row r="69" spans="2:20" s="34" customFormat="1">
      <c r="B69" s="76"/>
      <c r="C69" s="76" t="s">
        <v>123</v>
      </c>
      <c r="D69" s="84">
        <v>-0.25914637685900965</v>
      </c>
      <c r="E69" s="84">
        <v>3.1781318935883096</v>
      </c>
      <c r="F69" s="84">
        <v>1.8755423844956765</v>
      </c>
      <c r="G69" s="84">
        <v>1.6398828402439003</v>
      </c>
      <c r="H69" s="84">
        <v>2.669134072389534</v>
      </c>
      <c r="I69" s="84">
        <v>2.601785862025463</v>
      </c>
      <c r="O69" s="297"/>
      <c r="P69" s="297"/>
      <c r="Q69" s="297"/>
      <c r="R69" s="297"/>
      <c r="S69" s="297"/>
      <c r="T69" s="297"/>
    </row>
    <row r="70" spans="2:20" s="34" customFormat="1">
      <c r="B70" s="76"/>
      <c r="C70" s="76" t="s">
        <v>124</v>
      </c>
      <c r="D70" s="84">
        <v>0.2001157982552515</v>
      </c>
      <c r="E70" s="84">
        <v>3.5977214971804505</v>
      </c>
      <c r="F70" s="84">
        <v>2.4648315919674646</v>
      </c>
      <c r="G70" s="84">
        <v>2.284521061121203</v>
      </c>
      <c r="H70" s="84">
        <v>3.1844157248039462</v>
      </c>
      <c r="I70" s="84">
        <v>3.0585853388375162</v>
      </c>
    </row>
    <row r="71" spans="2:20" s="34" customFormat="1">
      <c r="B71" s="76"/>
      <c r="C71" s="76" t="s">
        <v>125</v>
      </c>
      <c r="D71" s="84">
        <v>0.67643310275171675</v>
      </c>
      <c r="E71" s="84">
        <v>3.7582759869253524</v>
      </c>
      <c r="F71" s="84">
        <v>2.4528172425913652</v>
      </c>
      <c r="G71" s="84">
        <v>2.5782830515444166</v>
      </c>
      <c r="H71" s="84">
        <v>3.7299818457628975</v>
      </c>
      <c r="I71" s="84">
        <v>3.223172074370817</v>
      </c>
    </row>
    <row r="72" spans="2:20" s="34" customFormat="1">
      <c r="B72" s="76"/>
      <c r="C72" s="76" t="s">
        <v>126</v>
      </c>
      <c r="D72" s="84">
        <v>0.92347959409271319</v>
      </c>
      <c r="E72" s="84">
        <v>3.7885017408723964</v>
      </c>
      <c r="F72" s="84">
        <v>2.2388357232166367</v>
      </c>
      <c r="G72" s="84">
        <v>2.7047161123583185</v>
      </c>
      <c r="H72" s="84">
        <v>3.9926058598369174</v>
      </c>
      <c r="I72" s="84">
        <v>3.2342753480176789</v>
      </c>
    </row>
    <row r="73" spans="2:20" s="34" customFormat="1">
      <c r="B73" s="76"/>
      <c r="C73" s="76" t="s">
        <v>127</v>
      </c>
      <c r="D73" s="84">
        <v>0.99718315637180588</v>
      </c>
      <c r="E73" s="84">
        <v>3.7238178330673444</v>
      </c>
      <c r="F73" s="84">
        <v>2.0581079371133404</v>
      </c>
      <c r="G73" s="84">
        <v>2.4141673343687442</v>
      </c>
      <c r="H73" s="84">
        <v>4.3785130409769835</v>
      </c>
      <c r="I73" s="84">
        <v>3.1616009789557031</v>
      </c>
    </row>
    <row r="74" spans="2:20" s="34" customFormat="1">
      <c r="B74" s="76"/>
      <c r="C74" s="76" t="s">
        <v>128</v>
      </c>
      <c r="D74" s="84">
        <v>1.1670214680247204</v>
      </c>
      <c r="E74" s="84">
        <v>3.79886833293408</v>
      </c>
      <c r="F74" s="84">
        <v>2.1578066887597114</v>
      </c>
      <c r="G74" s="84">
        <v>2.619265836445428</v>
      </c>
      <c r="H74" s="84">
        <v>4.5119098548184855</v>
      </c>
      <c r="I74" s="84">
        <v>3.2530794405027041</v>
      </c>
    </row>
    <row r="75" spans="2:20" s="34" customFormat="1">
      <c r="B75" s="76"/>
      <c r="C75" s="76" t="s">
        <v>129</v>
      </c>
      <c r="D75" s="84">
        <v>1.2512699116311143</v>
      </c>
      <c r="E75" s="84">
        <v>3.7690441551522014</v>
      </c>
      <c r="F75" s="84">
        <v>2.1334407757751972</v>
      </c>
      <c r="G75" s="84">
        <v>2.6013398240358532</v>
      </c>
      <c r="H75" s="84">
        <v>4.7230913715174516</v>
      </c>
      <c r="I75" s="84">
        <v>3.23672652642224</v>
      </c>
    </row>
    <row r="76" spans="2:20" s="34" customFormat="1">
      <c r="B76" s="76"/>
      <c r="C76" s="76" t="s">
        <v>130</v>
      </c>
      <c r="D76" s="84">
        <v>1.3775638647707922</v>
      </c>
      <c r="E76" s="84">
        <v>3.7929940423314656</v>
      </c>
      <c r="F76" s="84">
        <v>2.1252349141593685</v>
      </c>
      <c r="G76" s="84">
        <v>2.6746169462452229</v>
      </c>
      <c r="H76" s="84">
        <v>4.6743092711652112</v>
      </c>
      <c r="I76" s="84">
        <v>3.2662611932311014</v>
      </c>
    </row>
    <row r="77" spans="2:20" s="34" customFormat="1">
      <c r="B77" s="76"/>
      <c r="C77" s="80" t="s">
        <v>131</v>
      </c>
      <c r="D77" s="88">
        <v>1.4450864105523875</v>
      </c>
      <c r="E77" s="88">
        <v>3.7618385024227097</v>
      </c>
      <c r="F77" s="88">
        <v>2.0800941247959948</v>
      </c>
      <c r="G77" s="88">
        <v>2.654061768284377</v>
      </c>
      <c r="H77" s="88">
        <v>4.8265150724958961</v>
      </c>
      <c r="I77" s="88">
        <v>3.2430809605447086</v>
      </c>
    </row>
    <row r="78" spans="2:20" s="34" customFormat="1">
      <c r="B78" s="76"/>
      <c r="C78" s="76"/>
      <c r="D78" s="84"/>
      <c r="E78" s="84"/>
      <c r="F78" s="84"/>
      <c r="G78" s="84"/>
      <c r="H78" s="84"/>
      <c r="I78" s="84"/>
    </row>
    <row r="79" spans="2:20">
      <c r="B79" s="33" t="s">
        <v>134</v>
      </c>
    </row>
    <row r="80" spans="2:20" ht="21">
      <c r="B80" s="91"/>
      <c r="C80" s="384"/>
      <c r="D80" s="385"/>
      <c r="E80" s="385"/>
      <c r="F80" s="385"/>
      <c r="G80" s="385"/>
      <c r="H80" s="385"/>
      <c r="I80" s="385"/>
    </row>
    <row r="81" spans="2:9">
      <c r="C81" s="384"/>
      <c r="D81" s="386"/>
      <c r="E81" s="386"/>
      <c r="F81" s="386"/>
      <c r="G81" s="386"/>
      <c r="H81" s="386"/>
      <c r="I81" s="386"/>
    </row>
    <row r="82" spans="2:9" ht="18.75">
      <c r="B82" s="73"/>
      <c r="C82" s="74"/>
      <c r="D82" s="74"/>
      <c r="E82" s="74"/>
      <c r="F82" s="74"/>
      <c r="G82" s="74"/>
      <c r="H82" s="74"/>
      <c r="I82" s="74"/>
    </row>
    <row r="83" spans="2:9" ht="18.75">
      <c r="B83" s="73"/>
      <c r="C83" s="74"/>
      <c r="D83" s="74"/>
      <c r="E83" s="74"/>
      <c r="F83" s="74"/>
      <c r="G83" s="74"/>
      <c r="H83" s="74"/>
      <c r="I83" s="74"/>
    </row>
    <row r="88" spans="2:9" ht="15.75" customHeight="1">
      <c r="B88" s="76"/>
      <c r="C88" s="76"/>
      <c r="D88" s="77"/>
      <c r="E88" s="77"/>
      <c r="F88" s="77"/>
      <c r="G88" s="77"/>
      <c r="H88" s="77"/>
      <c r="I88" s="77"/>
    </row>
    <row r="89" spans="2:9">
      <c r="B89" s="76"/>
      <c r="C89" s="76"/>
      <c r="D89" s="77"/>
      <c r="E89" s="77"/>
      <c r="F89" s="77"/>
      <c r="G89" s="77"/>
      <c r="H89" s="77"/>
      <c r="I89" s="77"/>
    </row>
    <row r="90" spans="2:9">
      <c r="B90" s="76"/>
      <c r="C90" s="76"/>
      <c r="D90" s="77"/>
      <c r="E90" s="77"/>
      <c r="F90" s="77"/>
      <c r="G90" s="77"/>
      <c r="H90" s="77"/>
      <c r="I90" s="77"/>
    </row>
    <row r="91" spans="2:9">
      <c r="B91" s="76"/>
      <c r="C91" s="76"/>
      <c r="D91" s="77"/>
      <c r="E91" s="77"/>
      <c r="F91" s="77"/>
      <c r="G91" s="77"/>
      <c r="H91" s="77"/>
      <c r="I91" s="77"/>
    </row>
  </sheetData>
  <mergeCells count="2">
    <mergeCell ref="C80:I80"/>
    <mergeCell ref="C81:I81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45" activePane="bottomLeft" state="frozen"/>
      <selection activeCell="K20" sqref="K20"/>
      <selection pane="bottomLeft" activeCell="N51" sqref="N51:N52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73" t="s">
        <v>136</v>
      </c>
      <c r="C1" s="74"/>
      <c r="D1" s="74"/>
      <c r="E1" s="74"/>
      <c r="F1" s="74"/>
      <c r="G1" s="74"/>
      <c r="H1" s="74"/>
      <c r="I1" s="74"/>
      <c r="J1" s="52"/>
    </row>
    <row r="2" spans="2:16" ht="18.75">
      <c r="B2" s="73" t="s">
        <v>116</v>
      </c>
      <c r="C2" s="74"/>
      <c r="D2" s="74"/>
      <c r="E2" s="74"/>
      <c r="F2" s="74"/>
      <c r="G2" s="74"/>
      <c r="H2" s="74"/>
      <c r="I2" s="74"/>
      <c r="J2" s="52"/>
    </row>
    <row r="3" spans="2:16">
      <c r="B3" s="52"/>
      <c r="J3" s="52"/>
      <c r="K3" s="9" t="s">
        <v>178</v>
      </c>
    </row>
    <row r="4" spans="2:16" ht="32.1" customHeight="1">
      <c r="B4" s="471" t="s">
        <v>117</v>
      </c>
      <c r="C4" s="471"/>
      <c r="D4" s="471" t="s">
        <v>118</v>
      </c>
      <c r="E4" s="471" t="s">
        <v>49</v>
      </c>
      <c r="F4" s="471" t="s">
        <v>50</v>
      </c>
      <c r="G4" s="471" t="s">
        <v>107</v>
      </c>
      <c r="H4" s="471" t="s">
        <v>119</v>
      </c>
      <c r="I4" s="472" t="s">
        <v>45</v>
      </c>
      <c r="J4" s="355"/>
    </row>
    <row r="5" spans="2:16">
      <c r="B5" s="51"/>
      <c r="C5" s="355"/>
      <c r="D5" s="468"/>
      <c r="E5" s="355"/>
      <c r="F5" s="355"/>
      <c r="G5" s="355"/>
      <c r="H5" s="355"/>
      <c r="I5" s="355"/>
      <c r="J5" s="52"/>
    </row>
    <row r="6" spans="2:16">
      <c r="B6" s="76">
        <v>2010</v>
      </c>
      <c r="C6" s="76"/>
      <c r="D6" s="84">
        <v>854.0098516375906</v>
      </c>
      <c r="E6" s="84">
        <v>892.37764217259462</v>
      </c>
      <c r="F6" s="84">
        <v>574.12949385821184</v>
      </c>
      <c r="G6" s="84">
        <v>351.08814006829385</v>
      </c>
      <c r="H6" s="84">
        <v>462.0913540920069</v>
      </c>
      <c r="I6" s="84">
        <v>785.83047111742064</v>
      </c>
      <c r="K6" s="47"/>
      <c r="L6" s="47"/>
      <c r="M6" s="47"/>
      <c r="N6" s="47"/>
      <c r="O6" s="47"/>
      <c r="P6" s="47"/>
    </row>
    <row r="7" spans="2:16">
      <c r="B7" s="76">
        <v>2011</v>
      </c>
      <c r="C7" s="76"/>
      <c r="D7" s="84">
        <v>873.20752003164876</v>
      </c>
      <c r="E7" s="84">
        <v>923.06397400451101</v>
      </c>
      <c r="F7" s="84">
        <v>588.72296997590513</v>
      </c>
      <c r="G7" s="84">
        <v>360.34340878210691</v>
      </c>
      <c r="H7" s="84">
        <v>473.67850927937536</v>
      </c>
      <c r="I7" s="84">
        <v>810.85356069746285</v>
      </c>
      <c r="K7" s="47"/>
      <c r="L7" s="47"/>
      <c r="M7" s="47"/>
      <c r="N7" s="47"/>
      <c r="O7" s="47"/>
      <c r="P7" s="47"/>
    </row>
    <row r="8" spans="2:16">
      <c r="B8" s="76">
        <v>2012</v>
      </c>
      <c r="C8" s="76"/>
      <c r="D8" s="84">
        <v>890.96203422829547</v>
      </c>
      <c r="E8" s="84">
        <v>955.4104056196536</v>
      </c>
      <c r="F8" s="84">
        <v>603.86982572137697</v>
      </c>
      <c r="G8" s="84">
        <v>365.30420992649925</v>
      </c>
      <c r="H8" s="84">
        <v>488.24254826560002</v>
      </c>
      <c r="I8" s="84">
        <v>836.26568757017981</v>
      </c>
      <c r="K8" s="47"/>
      <c r="L8" s="47"/>
      <c r="M8" s="47"/>
      <c r="N8" s="47"/>
      <c r="O8" s="47"/>
      <c r="P8" s="47"/>
    </row>
    <row r="9" spans="2:16">
      <c r="B9" s="76">
        <v>2013</v>
      </c>
      <c r="C9" s="76"/>
      <c r="D9" s="84">
        <v>910.3720826990276</v>
      </c>
      <c r="E9" s="84">
        <v>987.48063579495374</v>
      </c>
      <c r="F9" s="84">
        <v>619.75687378538237</v>
      </c>
      <c r="G9" s="84">
        <v>369.68166364562711</v>
      </c>
      <c r="H9" s="84">
        <v>503.82679781334627</v>
      </c>
      <c r="I9" s="84">
        <v>862.0005649572704</v>
      </c>
      <c r="K9" s="47"/>
      <c r="L9" s="47"/>
      <c r="M9" s="47"/>
      <c r="N9" s="47"/>
      <c r="O9" s="47"/>
      <c r="P9" s="47"/>
    </row>
    <row r="10" spans="2:16">
      <c r="B10" s="76">
        <v>2014</v>
      </c>
      <c r="C10" s="76"/>
      <c r="D10" s="84">
        <v>918.29211711246444</v>
      </c>
      <c r="E10" s="84">
        <v>1007.6883898661677</v>
      </c>
      <c r="F10" s="84">
        <v>626.11859428726598</v>
      </c>
      <c r="G10" s="84">
        <v>368.0060296391639</v>
      </c>
      <c r="H10" s="84">
        <v>510.91438177257129</v>
      </c>
      <c r="I10" s="84">
        <v>876.52859760097738</v>
      </c>
      <c r="K10" s="47"/>
      <c r="L10" s="47"/>
      <c r="M10" s="47"/>
      <c r="N10" s="47"/>
      <c r="O10" s="47"/>
      <c r="P10" s="47"/>
    </row>
    <row r="11" spans="2:16">
      <c r="B11" s="76">
        <v>2015</v>
      </c>
      <c r="C11" s="76"/>
      <c r="D11" s="84">
        <v>925.16460204597911</v>
      </c>
      <c r="E11" s="84">
        <v>1029.5348624662738</v>
      </c>
      <c r="F11" s="84">
        <v>632.73647553638693</v>
      </c>
      <c r="G11" s="84">
        <v>371.93226340494067</v>
      </c>
      <c r="H11" s="84">
        <v>520.60231470894644</v>
      </c>
      <c r="I11" s="84">
        <v>893.13122980420644</v>
      </c>
      <c r="K11" s="47"/>
      <c r="L11" s="47"/>
      <c r="M11" s="47"/>
      <c r="N11" s="47"/>
      <c r="O11" s="47"/>
      <c r="P11" s="47"/>
    </row>
    <row r="12" spans="2:16">
      <c r="B12" s="76">
        <v>2016</v>
      </c>
      <c r="C12" s="76"/>
      <c r="D12" s="92">
        <v>931.64910253017274</v>
      </c>
      <c r="E12" s="92">
        <v>1050.8237921202408</v>
      </c>
      <c r="F12" s="92">
        <v>640.89177371057519</v>
      </c>
      <c r="G12" s="92">
        <v>376.42090629243734</v>
      </c>
      <c r="H12" s="92">
        <v>528.63899788950926</v>
      </c>
      <c r="I12" s="84">
        <v>910.2438056302824</v>
      </c>
      <c r="K12" s="47"/>
      <c r="L12" s="47"/>
      <c r="M12" s="47"/>
      <c r="N12" s="47"/>
      <c r="O12" s="47"/>
      <c r="P12" s="47"/>
    </row>
    <row r="13" spans="2:16">
      <c r="B13" s="76">
        <v>2017</v>
      </c>
      <c r="C13" s="76"/>
      <c r="D13" s="84">
        <v>937.13550373947908</v>
      </c>
      <c r="E13" s="84">
        <v>1071.0073356712587</v>
      </c>
      <c r="F13" s="84">
        <v>649.19055643534398</v>
      </c>
      <c r="G13" s="84">
        <v>381.05815181742025</v>
      </c>
      <c r="H13" s="84">
        <v>538.40100572204483</v>
      </c>
      <c r="I13" s="84">
        <v>926.86713257362715</v>
      </c>
      <c r="K13" s="47"/>
      <c r="L13" s="47"/>
      <c r="M13" s="47"/>
      <c r="N13" s="47"/>
      <c r="O13" s="47"/>
      <c r="P13" s="47"/>
    </row>
    <row r="14" spans="2:16">
      <c r="B14" s="76">
        <v>2018</v>
      </c>
      <c r="C14" s="76"/>
      <c r="D14" s="84">
        <v>953.92125812729375</v>
      </c>
      <c r="E14" s="84">
        <v>1107.4871268066829</v>
      </c>
      <c r="F14" s="84">
        <v>680.95871055427142</v>
      </c>
      <c r="G14" s="84">
        <v>393.40111817886367</v>
      </c>
      <c r="H14" s="84">
        <v>558.41336534140623</v>
      </c>
      <c r="I14" s="84">
        <v>960.98128601384064</v>
      </c>
      <c r="K14" s="47"/>
      <c r="L14" s="47"/>
      <c r="M14" s="47"/>
      <c r="N14" s="47"/>
      <c r="O14" s="47"/>
      <c r="P14" s="47"/>
    </row>
    <row r="15" spans="2:16">
      <c r="B15" s="76">
        <v>2019</v>
      </c>
      <c r="C15" s="76"/>
      <c r="D15" s="84">
        <v>978.40342140358734</v>
      </c>
      <c r="E15" s="84">
        <v>1143.5510504863109</v>
      </c>
      <c r="F15" s="84">
        <v>714.976103465964</v>
      </c>
      <c r="G15" s="84">
        <v>405.54418228434622</v>
      </c>
      <c r="H15" s="84">
        <v>579.25481068681074</v>
      </c>
      <c r="I15" s="84">
        <v>995.75784980562355</v>
      </c>
      <c r="K15" s="47"/>
      <c r="L15" s="47"/>
      <c r="M15" s="47"/>
      <c r="N15" s="47"/>
      <c r="O15" s="47"/>
      <c r="P15" s="47"/>
    </row>
    <row r="16" spans="2:16">
      <c r="B16" s="76"/>
      <c r="C16" s="76"/>
      <c r="D16" s="84"/>
      <c r="E16" s="84"/>
      <c r="F16" s="84"/>
      <c r="G16" s="84"/>
      <c r="H16" s="84"/>
      <c r="I16" s="84"/>
      <c r="K16" s="47"/>
      <c r="L16" s="47"/>
      <c r="M16" s="47"/>
      <c r="N16" s="47"/>
      <c r="O16" s="47"/>
      <c r="P16" s="47"/>
    </row>
    <row r="17" spans="2:16">
      <c r="B17" s="76">
        <v>2020</v>
      </c>
      <c r="C17" s="76" t="s">
        <v>120</v>
      </c>
      <c r="D17" s="84">
        <v>978.20106415490261</v>
      </c>
      <c r="E17" s="84">
        <v>1144.6065527748094</v>
      </c>
      <c r="F17" s="84">
        <v>715.44479369488192</v>
      </c>
      <c r="G17" s="84">
        <v>405.94651613568095</v>
      </c>
      <c r="H17" s="84">
        <v>579.92430854390068</v>
      </c>
      <c r="I17" s="84">
        <v>996.73242441599859</v>
      </c>
      <c r="K17" s="47"/>
      <c r="L17" s="47"/>
      <c r="M17" s="47"/>
      <c r="N17" s="47"/>
      <c r="O17" s="47"/>
      <c r="P17" s="47"/>
    </row>
    <row r="18" spans="2:16">
      <c r="B18" s="76"/>
      <c r="C18" s="76" t="s">
        <v>121</v>
      </c>
      <c r="D18" s="84">
        <v>986.30301451884361</v>
      </c>
      <c r="E18" s="84">
        <v>1156.2602270093073</v>
      </c>
      <c r="F18" s="84">
        <v>722.64598986644228</v>
      </c>
      <c r="G18" s="84">
        <v>409.63106803231682</v>
      </c>
      <c r="H18" s="84">
        <v>586.02646282834439</v>
      </c>
      <c r="I18" s="84">
        <v>1006.8507812600074</v>
      </c>
      <c r="K18" s="47"/>
      <c r="L18" s="47"/>
      <c r="M18" s="47"/>
      <c r="N18" s="47"/>
      <c r="O18" s="47"/>
      <c r="P18" s="47"/>
    </row>
    <row r="19" spans="2:16">
      <c r="B19" s="76"/>
      <c r="C19" s="76" t="s">
        <v>122</v>
      </c>
      <c r="D19" s="84">
        <v>986.45749666257962</v>
      </c>
      <c r="E19" s="84">
        <v>1157.9685135550237</v>
      </c>
      <c r="F19" s="84">
        <v>723.21618558728289</v>
      </c>
      <c r="G19" s="84">
        <v>409.89801545574198</v>
      </c>
      <c r="H19" s="84">
        <v>587.13672395398464</v>
      </c>
      <c r="I19" s="84">
        <v>1007.9984144898739</v>
      </c>
      <c r="K19" s="47"/>
      <c r="L19" s="47"/>
      <c r="M19" s="47"/>
      <c r="N19" s="47"/>
      <c r="O19" s="47"/>
      <c r="P19" s="47"/>
    </row>
    <row r="20" spans="2:16">
      <c r="B20" s="76"/>
      <c r="C20" s="76" t="s">
        <v>123</v>
      </c>
      <c r="D20" s="84">
        <v>986.01517009126735</v>
      </c>
      <c r="E20" s="84">
        <v>1159.0869881965509</v>
      </c>
      <c r="F20" s="84">
        <v>723.79879541751666</v>
      </c>
      <c r="G20" s="84">
        <v>409.86704123720386</v>
      </c>
      <c r="H20" s="84">
        <v>588.27512981137329</v>
      </c>
      <c r="I20" s="84">
        <v>1008.8348073120193</v>
      </c>
      <c r="K20" s="47"/>
      <c r="L20" s="47"/>
      <c r="M20" s="47"/>
      <c r="N20" s="47"/>
      <c r="O20" s="47"/>
      <c r="P20" s="47"/>
    </row>
    <row r="21" spans="2:16">
      <c r="B21" s="76"/>
      <c r="C21" s="76" t="s">
        <v>124</v>
      </c>
      <c r="D21" s="84">
        <v>985.60984065499167</v>
      </c>
      <c r="E21" s="84">
        <v>1160.6894598434933</v>
      </c>
      <c r="F21" s="84">
        <v>724.687533676768</v>
      </c>
      <c r="G21" s="84">
        <v>409.6225547799678</v>
      </c>
      <c r="H21" s="84">
        <v>589.40917054768988</v>
      </c>
      <c r="I21" s="84">
        <v>1010.1130378546046</v>
      </c>
      <c r="K21" s="47"/>
      <c r="L21" s="47"/>
      <c r="M21" s="47"/>
      <c r="N21" s="47"/>
      <c r="O21" s="47"/>
      <c r="P21" s="47"/>
    </row>
    <row r="22" spans="2:16">
      <c r="B22" s="76"/>
      <c r="C22" s="76" t="s">
        <v>125</v>
      </c>
      <c r="D22" s="84">
        <v>985.51761432640092</v>
      </c>
      <c r="E22" s="84">
        <v>1161.8803123266778</v>
      </c>
      <c r="F22" s="84">
        <v>725.61330917487442</v>
      </c>
      <c r="G22" s="84">
        <v>409.79720372691236</v>
      </c>
      <c r="H22" s="84">
        <v>590.12201556347725</v>
      </c>
      <c r="I22" s="84">
        <v>1011.0314568435446</v>
      </c>
      <c r="K22" s="47"/>
      <c r="L22" s="47"/>
      <c r="M22" s="47"/>
      <c r="N22" s="47"/>
      <c r="O22" s="47"/>
      <c r="P22" s="47"/>
    </row>
    <row r="23" spans="2:16">
      <c r="B23" s="76"/>
      <c r="C23" s="76" t="s">
        <v>126</v>
      </c>
      <c r="D23" s="84">
        <v>985.388838171261</v>
      </c>
      <c r="E23" s="84">
        <v>1162.9734425148029</v>
      </c>
      <c r="F23" s="84">
        <v>726.38887321925108</v>
      </c>
      <c r="G23" s="84">
        <v>410.13993071966905</v>
      </c>
      <c r="H23" s="84">
        <v>590.90934840239993</v>
      </c>
      <c r="I23" s="84">
        <v>1011.8369200782212</v>
      </c>
      <c r="K23" s="47"/>
      <c r="L23" s="47"/>
      <c r="M23" s="47"/>
      <c r="N23" s="47"/>
      <c r="O23" s="47"/>
      <c r="P23" s="47"/>
    </row>
    <row r="24" spans="2:16">
      <c r="B24" s="76"/>
      <c r="C24" s="76" t="s">
        <v>127</v>
      </c>
      <c r="D24" s="84">
        <v>985.37969749052354</v>
      </c>
      <c r="E24" s="84">
        <v>1164.3126223234003</v>
      </c>
      <c r="F24" s="84">
        <v>727.03818592901462</v>
      </c>
      <c r="G24" s="84">
        <v>410.43105862527511</v>
      </c>
      <c r="H24" s="84">
        <v>591.6851504853239</v>
      </c>
      <c r="I24" s="84">
        <v>1012.9350155928532</v>
      </c>
      <c r="K24" s="47"/>
      <c r="L24" s="47"/>
      <c r="M24" s="47"/>
      <c r="N24" s="47"/>
      <c r="O24" s="47"/>
      <c r="P24" s="47"/>
    </row>
    <row r="25" spans="2:16">
      <c r="B25" s="76"/>
      <c r="C25" s="76" t="s">
        <v>128</v>
      </c>
      <c r="D25" s="84">
        <v>985.57339432485446</v>
      </c>
      <c r="E25" s="84">
        <v>1166.7170006804904</v>
      </c>
      <c r="F25" s="84">
        <v>728.17573628319667</v>
      </c>
      <c r="G25" s="84">
        <v>411.34474371287803</v>
      </c>
      <c r="H25" s="84">
        <v>592.5876241910704</v>
      </c>
      <c r="I25" s="84">
        <v>1014.958307036959</v>
      </c>
      <c r="K25" s="47"/>
      <c r="L25" s="47"/>
      <c r="M25" s="47"/>
      <c r="N25" s="47"/>
      <c r="O25" s="47"/>
      <c r="P25" s="47"/>
    </row>
    <row r="26" spans="2:16">
      <c r="B26" s="76"/>
      <c r="C26" s="76" t="s">
        <v>129</v>
      </c>
      <c r="D26" s="84">
        <v>985.55669533489936</v>
      </c>
      <c r="E26" s="84">
        <v>1167.8346766303907</v>
      </c>
      <c r="F26" s="84">
        <v>728.65566760257695</v>
      </c>
      <c r="G26" s="84">
        <v>411.93796782941803</v>
      </c>
      <c r="H26" s="84">
        <v>593.30817061523044</v>
      </c>
      <c r="I26" s="84">
        <v>1016.0272281781963</v>
      </c>
      <c r="K26" s="47"/>
      <c r="L26" s="47"/>
      <c r="M26" s="47"/>
      <c r="N26" s="47"/>
      <c r="O26" s="47"/>
      <c r="P26" s="47"/>
    </row>
    <row r="27" spans="2:16">
      <c r="B27" s="76"/>
      <c r="C27" s="76" t="s">
        <v>130</v>
      </c>
      <c r="D27" s="84">
        <v>985.21166097792798</v>
      </c>
      <c r="E27" s="84">
        <v>1168.9996772252725</v>
      </c>
      <c r="F27" s="84">
        <v>729.08438145812806</v>
      </c>
      <c r="G27" s="84">
        <v>412.07671157694949</v>
      </c>
      <c r="H27" s="84">
        <v>594.35254669523488</v>
      </c>
      <c r="I27" s="84">
        <v>1017.0100300257828</v>
      </c>
      <c r="K27" s="47"/>
      <c r="L27" s="47"/>
      <c r="M27" s="47"/>
      <c r="N27" s="47"/>
      <c r="O27" s="47"/>
      <c r="P27" s="47"/>
    </row>
    <row r="28" spans="2:16">
      <c r="B28" s="76"/>
      <c r="C28" s="76" t="s">
        <v>131</v>
      </c>
      <c r="D28" s="84">
        <v>985.15566222335588</v>
      </c>
      <c r="E28" s="84">
        <v>1170.2585354922246</v>
      </c>
      <c r="F28" s="84">
        <v>729.61853284131189</v>
      </c>
      <c r="G28" s="84">
        <v>412.00746765522553</v>
      </c>
      <c r="H28" s="84">
        <v>594.58594023052615</v>
      </c>
      <c r="I28" s="84">
        <v>1017.9672205936176</v>
      </c>
      <c r="K28" s="47"/>
      <c r="L28" s="47"/>
      <c r="M28" s="47"/>
      <c r="N28" s="47"/>
      <c r="O28" s="47"/>
      <c r="P28" s="47"/>
    </row>
    <row r="29" spans="2:16">
      <c r="B29" s="76">
        <v>2021</v>
      </c>
      <c r="C29" s="76" t="s">
        <v>120</v>
      </c>
      <c r="D29" s="84">
        <v>993.72647117077372</v>
      </c>
      <c r="E29" s="84">
        <v>1182.0684509014122</v>
      </c>
      <c r="F29" s="84">
        <v>736.65216017515888</v>
      </c>
      <c r="G29" s="84">
        <v>415.97365490198399</v>
      </c>
      <c r="H29" s="84">
        <v>600.73789839249184</v>
      </c>
      <c r="I29" s="84">
        <v>1028.1897146127192</v>
      </c>
      <c r="K29" s="47"/>
      <c r="L29" s="47"/>
      <c r="M29" s="47"/>
      <c r="N29" s="47"/>
      <c r="O29" s="47"/>
      <c r="P29" s="47"/>
    </row>
    <row r="30" spans="2:16">
      <c r="B30" s="76"/>
      <c r="C30" s="76" t="s">
        <v>121</v>
      </c>
      <c r="D30" s="84">
        <v>993.67523180989792</v>
      </c>
      <c r="E30" s="84">
        <v>1184.2604565223451</v>
      </c>
      <c r="F30" s="84">
        <v>737.55649119785789</v>
      </c>
      <c r="G30" s="84">
        <v>415.99700727299506</v>
      </c>
      <c r="H30" s="84">
        <v>601.65460250558863</v>
      </c>
      <c r="I30" s="84">
        <v>1029.9034460628618</v>
      </c>
      <c r="K30" s="47"/>
      <c r="L30" s="47"/>
      <c r="M30" s="47"/>
      <c r="N30" s="47"/>
      <c r="O30" s="47"/>
      <c r="P30" s="47"/>
    </row>
    <row r="31" spans="2:16">
      <c r="B31" s="76"/>
      <c r="C31" s="76" t="s">
        <v>122</v>
      </c>
      <c r="D31" s="84">
        <v>993.73607423373858</v>
      </c>
      <c r="E31" s="84">
        <v>1185.8083156682701</v>
      </c>
      <c r="F31" s="84">
        <v>738.21968401224296</v>
      </c>
      <c r="G31" s="84">
        <v>415.99078841543201</v>
      </c>
      <c r="H31" s="84">
        <v>602.21199150378391</v>
      </c>
      <c r="I31" s="84">
        <v>1030.9564719764026</v>
      </c>
      <c r="K31" s="47"/>
      <c r="L31" s="47"/>
      <c r="M31" s="47"/>
      <c r="N31" s="47"/>
      <c r="O31" s="47"/>
      <c r="P31" s="47"/>
    </row>
    <row r="32" spans="2:16">
      <c r="B32" s="76"/>
      <c r="C32" s="76" t="s">
        <v>123</v>
      </c>
      <c r="D32" s="84">
        <v>993.73373694177894</v>
      </c>
      <c r="E32" s="84">
        <v>1186.8689173227967</v>
      </c>
      <c r="F32" s="84">
        <v>738.66083820080462</v>
      </c>
      <c r="G32" s="84">
        <v>416.25477938588193</v>
      </c>
      <c r="H32" s="84">
        <v>602.20255135560262</v>
      </c>
      <c r="I32" s="84">
        <v>1031.6166430727237</v>
      </c>
      <c r="K32" s="47"/>
      <c r="L32" s="47"/>
      <c r="M32" s="47"/>
      <c r="N32" s="47"/>
      <c r="O32" s="47"/>
      <c r="P32" s="47"/>
    </row>
    <row r="33" spans="2:42">
      <c r="B33" s="76"/>
      <c r="C33" s="76" t="s">
        <v>124</v>
      </c>
      <c r="D33" s="84">
        <v>993.82810611766934</v>
      </c>
      <c r="E33" s="84">
        <v>1187.7970633213895</v>
      </c>
      <c r="F33" s="84">
        <v>739.19443744306477</v>
      </c>
      <c r="G33" s="84">
        <v>416.48996583256724</v>
      </c>
      <c r="H33" s="84">
        <v>602.7327053909346</v>
      </c>
      <c r="I33" s="84">
        <v>1032.3320407020449</v>
      </c>
      <c r="K33" s="47"/>
      <c r="L33" s="47"/>
      <c r="M33" s="47"/>
      <c r="N33" s="47"/>
      <c r="O33" s="47"/>
      <c r="P33" s="47"/>
    </row>
    <row r="34" spans="2:42">
      <c r="B34" s="76"/>
      <c r="C34" s="76" t="s">
        <v>125</v>
      </c>
      <c r="D34" s="84">
        <v>993.79970389996595</v>
      </c>
      <c r="E34" s="84">
        <v>1188.7390404971743</v>
      </c>
      <c r="F34" s="84">
        <v>739.66195210629724</v>
      </c>
      <c r="G34" s="84">
        <v>416.6561221823693</v>
      </c>
      <c r="H34" s="84">
        <v>602.46228433845431</v>
      </c>
      <c r="I34" s="84">
        <v>1033.034487856283</v>
      </c>
      <c r="K34" s="47"/>
      <c r="L34" s="47"/>
      <c r="M34" s="47"/>
      <c r="N34" s="47"/>
      <c r="O34" s="47"/>
      <c r="P34" s="47"/>
    </row>
    <row r="35" spans="2:42">
      <c r="B35" s="76"/>
      <c r="C35" s="76" t="s">
        <v>126</v>
      </c>
      <c r="D35" s="84">
        <v>993.97646256215296</v>
      </c>
      <c r="E35" s="84">
        <v>1189.7354692751421</v>
      </c>
      <c r="F35" s="84">
        <v>740.19020497902545</v>
      </c>
      <c r="G35" s="84">
        <v>416.85512433643089</v>
      </c>
      <c r="H35" s="84">
        <v>603.25121632727587</v>
      </c>
      <c r="I35" s="84">
        <v>1033.8605698817189</v>
      </c>
      <c r="K35" s="47"/>
      <c r="L35" s="47"/>
      <c r="M35" s="47"/>
      <c r="N35" s="47"/>
      <c r="O35" s="47"/>
      <c r="P35" s="47"/>
    </row>
    <row r="36" spans="2:42">
      <c r="B36" s="76"/>
      <c r="C36" s="76" t="s">
        <v>127</v>
      </c>
      <c r="D36" s="84">
        <v>994.28796803561897</v>
      </c>
      <c r="E36" s="84">
        <v>1192.2624873456782</v>
      </c>
      <c r="F36" s="84">
        <v>741.34815972965509</v>
      </c>
      <c r="G36" s="84">
        <v>417.73347686041495</v>
      </c>
      <c r="H36" s="84">
        <v>603.80448932683987</v>
      </c>
      <c r="I36" s="84">
        <v>1035.9780923974629</v>
      </c>
      <c r="K36" s="47"/>
      <c r="L36" s="47"/>
      <c r="M36" s="47"/>
      <c r="N36" s="47"/>
      <c r="O36" s="47"/>
      <c r="P36" s="47"/>
    </row>
    <row r="37" spans="2:42">
      <c r="B37" s="76"/>
      <c r="C37" s="76" t="s">
        <v>128</v>
      </c>
      <c r="D37" s="84">
        <v>994.02118047447459</v>
      </c>
      <c r="E37" s="84">
        <v>1193.0800292821443</v>
      </c>
      <c r="F37" s="84">
        <v>741.63056491604948</v>
      </c>
      <c r="G37" s="84">
        <v>417.81310192988462</v>
      </c>
      <c r="H37" s="84">
        <v>603.95786792581328</v>
      </c>
      <c r="I37" s="84">
        <v>1036.6917270132503</v>
      </c>
      <c r="K37" s="47"/>
      <c r="L37" s="47"/>
      <c r="M37" s="47"/>
      <c r="N37" s="47"/>
      <c r="O37" s="47"/>
      <c r="P37" s="47"/>
    </row>
    <row r="38" spans="2:42">
      <c r="B38" s="76"/>
      <c r="C38" s="76" t="s">
        <v>129</v>
      </c>
      <c r="D38" s="84">
        <v>994.16471877130516</v>
      </c>
      <c r="E38" s="84">
        <v>1193.814802532461</v>
      </c>
      <c r="F38" s="84">
        <v>741.92899450699224</v>
      </c>
      <c r="G38" s="84">
        <v>418.10593455288841</v>
      </c>
      <c r="H38" s="84">
        <v>604.50254158923008</v>
      </c>
      <c r="I38" s="84">
        <v>1037.4769274165515</v>
      </c>
      <c r="K38" s="47"/>
      <c r="L38" s="47"/>
      <c r="M38" s="47"/>
      <c r="N38" s="47"/>
      <c r="O38" s="47"/>
      <c r="P38" s="47"/>
    </row>
    <row r="39" spans="2:42">
      <c r="B39" s="83"/>
      <c r="C39" s="76" t="s">
        <v>130</v>
      </c>
      <c r="D39" s="84">
        <v>994.10648251178611</v>
      </c>
      <c r="E39" s="84">
        <v>1194.9449809462972</v>
      </c>
      <c r="F39" s="84">
        <v>742.3504552395184</v>
      </c>
      <c r="G39" s="84">
        <v>418.38420655886665</v>
      </c>
      <c r="H39" s="84">
        <v>604.93235467288696</v>
      </c>
      <c r="I39" s="84">
        <v>1038.4932636007482</v>
      </c>
      <c r="K39" s="47"/>
      <c r="L39" s="47"/>
      <c r="M39" s="47"/>
      <c r="N39" s="47"/>
      <c r="O39" s="47"/>
      <c r="P39" s="47"/>
    </row>
    <row r="40" spans="2:42">
      <c r="B40" s="83"/>
      <c r="C40" s="80" t="s">
        <v>131</v>
      </c>
      <c r="D40" s="88">
        <v>994.49352041913289</v>
      </c>
      <c r="E40" s="88">
        <v>1196.1689407339413</v>
      </c>
      <c r="F40" s="88">
        <v>743.0298793976076</v>
      </c>
      <c r="G40" s="88">
        <v>418.39681200287475</v>
      </c>
      <c r="H40" s="88">
        <v>605.74427593838902</v>
      </c>
      <c r="I40" s="88">
        <v>1039.5407091120405</v>
      </c>
      <c r="K40" s="47"/>
      <c r="L40" s="299"/>
      <c r="M40" s="299"/>
      <c r="N40" s="299"/>
      <c r="O40" s="299"/>
      <c r="P40" s="299"/>
      <c r="Q40" s="299"/>
    </row>
    <row r="41" spans="2:42">
      <c r="B41" s="83"/>
      <c r="C41" s="76"/>
      <c r="D41" s="90"/>
      <c r="E41" s="90"/>
      <c r="F41" s="90"/>
      <c r="G41" s="90"/>
      <c r="H41" s="90"/>
      <c r="I41" s="90"/>
      <c r="K41" s="47"/>
      <c r="L41" s="47"/>
      <c r="M41" s="47"/>
      <c r="N41" s="47"/>
      <c r="O41" s="47"/>
      <c r="P41" s="47"/>
    </row>
    <row r="42" spans="2:42">
      <c r="B42" s="76"/>
      <c r="C42" s="76"/>
      <c r="D42" s="88" t="s">
        <v>133</v>
      </c>
      <c r="E42" s="84"/>
      <c r="F42" s="84"/>
      <c r="G42" s="84"/>
      <c r="H42" s="84"/>
      <c r="I42" s="84"/>
      <c r="K42" s="47"/>
      <c r="L42" s="47"/>
      <c r="M42" s="47"/>
      <c r="N42" s="47"/>
      <c r="O42" s="47"/>
      <c r="P42" s="47"/>
    </row>
    <row r="43" spans="2:42">
      <c r="B43" s="76">
        <v>2010</v>
      </c>
      <c r="C43" s="76"/>
      <c r="D43" s="84">
        <v>2.1742639544057196</v>
      </c>
      <c r="E43" s="84">
        <v>3.5854194921367322</v>
      </c>
      <c r="F43" s="84">
        <v>3.2084438878145383</v>
      </c>
      <c r="G43" s="84">
        <v>2.8985024455060904</v>
      </c>
      <c r="H43" s="84">
        <v>2.8228685702079925</v>
      </c>
      <c r="I43" s="84">
        <v>3.4175092207132662</v>
      </c>
      <c r="K43" s="47"/>
      <c r="L43" s="47"/>
      <c r="M43" s="47"/>
      <c r="N43" s="47"/>
      <c r="O43" s="47"/>
      <c r="P43" s="47"/>
    </row>
    <row r="44" spans="2:42">
      <c r="B44" s="76">
        <v>2011</v>
      </c>
      <c r="C44" s="76"/>
      <c r="D44" s="84">
        <v>2.2479446059370467</v>
      </c>
      <c r="E44" s="84">
        <v>3.4387158957957631</v>
      </c>
      <c r="F44" s="84">
        <v>2.541844004498639</v>
      </c>
      <c r="G44" s="84">
        <v>2.636166722126454</v>
      </c>
      <c r="H44" s="84">
        <v>2.5075464158243799</v>
      </c>
      <c r="I44" s="84">
        <v>3.1842859878493002</v>
      </c>
      <c r="K44" s="47"/>
      <c r="L44" s="47"/>
      <c r="M44" s="47"/>
      <c r="N44" s="47"/>
      <c r="O44" s="47"/>
      <c r="P44" s="47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2:42">
      <c r="B45" s="76">
        <v>2012</v>
      </c>
      <c r="C45" s="76"/>
      <c r="D45" s="85">
        <v>2.0332525532994916</v>
      </c>
      <c r="E45" s="85">
        <v>3.5042459164357442</v>
      </c>
      <c r="F45" s="85">
        <v>2.5728324726469909</v>
      </c>
      <c r="G45" s="85">
        <v>1.3766870777958573</v>
      </c>
      <c r="H45" s="85">
        <v>3.0746674592396994</v>
      </c>
      <c r="I45" s="85">
        <v>3.1339970747441104</v>
      </c>
      <c r="K45" s="47"/>
      <c r="L45" s="47"/>
      <c r="M45" s="47"/>
      <c r="N45" s="47"/>
      <c r="O45" s="47"/>
      <c r="P45" s="47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2:42">
      <c r="B46" s="76">
        <v>2013</v>
      </c>
      <c r="C46" s="76"/>
      <c r="D46" s="84">
        <v>2.1785494471202815</v>
      </c>
      <c r="E46" s="84">
        <v>3.3566967647270074</v>
      </c>
      <c r="F46" s="84">
        <v>2.6308729774710882</v>
      </c>
      <c r="G46" s="84">
        <v>1.1983036603954389</v>
      </c>
      <c r="H46" s="84">
        <v>3.1919073016283939</v>
      </c>
      <c r="I46" s="84">
        <v>3.0773566068296843</v>
      </c>
      <c r="K46" s="47"/>
      <c r="L46" s="47"/>
      <c r="M46" s="47"/>
      <c r="N46" s="47"/>
      <c r="O46" s="47"/>
      <c r="P46" s="47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2:42">
      <c r="B47" s="76">
        <v>2014</v>
      </c>
      <c r="C47" s="76"/>
      <c r="D47" s="84">
        <v>0.86997773371475517</v>
      </c>
      <c r="E47" s="84">
        <v>2.0463949710716189</v>
      </c>
      <c r="F47" s="84">
        <v>1.0264864773547711</v>
      </c>
      <c r="G47" s="84">
        <v>-0.45326402990586434</v>
      </c>
      <c r="H47" s="84">
        <v>1.4067500954664913</v>
      </c>
      <c r="I47" s="84">
        <v>1.6853855129929318</v>
      </c>
      <c r="K47" s="47"/>
      <c r="L47" s="47"/>
      <c r="M47" s="47"/>
      <c r="N47" s="47"/>
      <c r="O47" s="47"/>
      <c r="P47" s="47"/>
    </row>
    <row r="48" spans="2:42">
      <c r="B48" s="76">
        <v>2015</v>
      </c>
      <c r="C48" s="76"/>
      <c r="D48" s="84">
        <v>0.74839855482207174</v>
      </c>
      <c r="E48" s="84">
        <v>2.1679789922961712</v>
      </c>
      <c r="F48" s="84">
        <v>1.0569692881672532</v>
      </c>
      <c r="G48" s="84">
        <v>1.0668938684582185</v>
      </c>
      <c r="H48" s="84">
        <v>1.8961949950916823</v>
      </c>
      <c r="I48" s="84">
        <v>1.8941346863832864</v>
      </c>
      <c r="K48" s="47"/>
      <c r="L48" s="47"/>
      <c r="M48" s="47"/>
      <c r="N48" s="47"/>
      <c r="O48" s="47"/>
      <c r="P48" s="47"/>
    </row>
    <row r="49" spans="2:16">
      <c r="B49" s="76">
        <v>2016</v>
      </c>
      <c r="C49" s="76"/>
      <c r="D49" s="84">
        <v>0.70090235508939447</v>
      </c>
      <c r="E49" s="84">
        <v>2.0678201807531771</v>
      </c>
      <c r="F49" s="84">
        <v>1.2888933212321652</v>
      </c>
      <c r="G49" s="84">
        <v>1.2068441835092036</v>
      </c>
      <c r="H49" s="84">
        <v>1.5437279000681814</v>
      </c>
      <c r="I49" s="84">
        <v>1.9160203176220136</v>
      </c>
      <c r="K49" s="47"/>
      <c r="L49" s="47"/>
      <c r="M49" s="47"/>
      <c r="N49" s="47"/>
      <c r="O49" s="47"/>
      <c r="P49" s="47"/>
    </row>
    <row r="50" spans="2:16">
      <c r="B50" s="76">
        <v>2017</v>
      </c>
      <c r="C50" s="76"/>
      <c r="D50" s="84">
        <v>0.58889137491855426</v>
      </c>
      <c r="E50" s="84">
        <v>1.9207353033274588</v>
      </c>
      <c r="F50" s="84">
        <v>1.2948805188622181</v>
      </c>
      <c r="G50" s="84">
        <v>1.231930917614954</v>
      </c>
      <c r="H50" s="84">
        <v>1.8466302848462846</v>
      </c>
      <c r="I50" s="84">
        <v>1.8262499388099984</v>
      </c>
      <c r="K50" s="47"/>
      <c r="L50" s="47"/>
      <c r="M50" s="47"/>
      <c r="N50" s="47"/>
      <c r="O50" s="47"/>
      <c r="P50" s="47"/>
    </row>
    <row r="51" spans="2:16">
      <c r="B51" s="76">
        <v>2018</v>
      </c>
      <c r="C51" s="76"/>
      <c r="D51" s="84">
        <v>1.7911768704562014</v>
      </c>
      <c r="E51" s="84">
        <v>3.4061196333973198</v>
      </c>
      <c r="F51" s="84">
        <v>4.8935021934644274</v>
      </c>
      <c r="G51" s="84">
        <v>3.2391293304118607</v>
      </c>
      <c r="H51" s="84">
        <v>3.7169989295475103</v>
      </c>
      <c r="I51" s="84">
        <v>3.6805872429081399</v>
      </c>
      <c r="K51" s="47"/>
      <c r="L51" s="47"/>
      <c r="M51" s="47"/>
      <c r="N51" s="47"/>
      <c r="O51" s="47"/>
      <c r="P51" s="47"/>
    </row>
    <row r="52" spans="2:16">
      <c r="B52" s="76">
        <v>2019</v>
      </c>
      <c r="C52" s="76"/>
      <c r="D52" s="84">
        <v>2.5664763278633762</v>
      </c>
      <c r="E52" s="84">
        <v>3.2563740748494663</v>
      </c>
      <c r="F52" s="84">
        <v>4.995514762415465</v>
      </c>
      <c r="G52" s="84">
        <v>3.0866877454988728</v>
      </c>
      <c r="H52" s="84">
        <v>3.7322611955504126</v>
      </c>
      <c r="I52" s="84">
        <v>3.6188596279576268</v>
      </c>
      <c r="K52" s="47"/>
      <c r="L52" s="47"/>
      <c r="M52" s="47"/>
      <c r="N52" s="47"/>
      <c r="O52" s="47"/>
      <c r="P52" s="47"/>
    </row>
    <row r="53" spans="2:16">
      <c r="B53" s="93"/>
      <c r="C53" s="76"/>
      <c r="D53" s="84"/>
      <c r="E53" s="84"/>
      <c r="F53" s="84"/>
      <c r="G53" s="84"/>
      <c r="H53" s="84"/>
      <c r="I53" s="84"/>
      <c r="K53" s="47"/>
      <c r="L53" s="47"/>
      <c r="M53" s="47"/>
      <c r="N53" s="47"/>
      <c r="O53" s="47"/>
      <c r="P53" s="47"/>
    </row>
    <row r="54" spans="2:16">
      <c r="B54" s="93">
        <v>2020</v>
      </c>
      <c r="C54" s="76" t="s">
        <v>120</v>
      </c>
      <c r="D54" s="84">
        <v>0.723889036300851</v>
      </c>
      <c r="E54" s="84">
        <v>1.3232323702238702</v>
      </c>
      <c r="F54" s="84">
        <v>1.1369676192929612</v>
      </c>
      <c r="G54" s="84">
        <v>0.76338653030212367</v>
      </c>
      <c r="H54" s="84">
        <v>1.4202790970069268</v>
      </c>
      <c r="I54" s="84">
        <v>1.3493285743965799</v>
      </c>
      <c r="K54" s="47"/>
      <c r="L54" s="47"/>
      <c r="M54" s="47"/>
      <c r="N54" s="47"/>
      <c r="O54" s="47"/>
      <c r="P54" s="47"/>
    </row>
    <row r="55" spans="2:16">
      <c r="B55" s="93"/>
      <c r="C55" s="76" t="s">
        <v>121</v>
      </c>
      <c r="D55" s="84">
        <v>1.6093405933714999</v>
      </c>
      <c r="E55" s="84">
        <v>2.1553333435459399</v>
      </c>
      <c r="F55" s="84">
        <v>2.0314854264809501</v>
      </c>
      <c r="G55" s="84">
        <v>1.6948578073634701</v>
      </c>
      <c r="H55" s="84">
        <v>2.2978639392972067</v>
      </c>
      <c r="I55" s="84">
        <v>2.2012931735143404</v>
      </c>
      <c r="K55" s="47"/>
      <c r="L55" s="47"/>
      <c r="M55" s="47"/>
      <c r="N55" s="47"/>
      <c r="O55" s="47"/>
      <c r="P55" s="47"/>
    </row>
    <row r="56" spans="2:16">
      <c r="B56" s="93"/>
      <c r="C56" s="76" t="s">
        <v>122</v>
      </c>
      <c r="D56" s="84">
        <v>1.5807845486267347</v>
      </c>
      <c r="E56" s="84">
        <v>2.1187945240572104</v>
      </c>
      <c r="F56" s="84">
        <v>1.9906947131771879</v>
      </c>
      <c r="G56" s="84">
        <v>1.6689562081162013</v>
      </c>
      <c r="H56" s="84">
        <v>2.3770683524524605</v>
      </c>
      <c r="I56" s="84">
        <v>2.1572116099888294</v>
      </c>
      <c r="K56" s="47"/>
      <c r="L56" s="47"/>
      <c r="M56" s="47"/>
      <c r="N56" s="47"/>
      <c r="O56" s="47"/>
      <c r="P56" s="47"/>
    </row>
    <row r="57" spans="2:16">
      <c r="B57" s="93"/>
      <c r="C57" s="76" t="s">
        <v>123</v>
      </c>
      <c r="D57" s="84">
        <v>1.4848255356338713</v>
      </c>
      <c r="E57" s="84">
        <v>2.1000963747345391</v>
      </c>
      <c r="F57" s="84">
        <v>1.8619068656077431</v>
      </c>
      <c r="G57" s="84">
        <v>1.5882779443795236</v>
      </c>
      <c r="H57" s="84">
        <v>2.4028280834246907</v>
      </c>
      <c r="I57" s="84">
        <v>2.1157361634505545</v>
      </c>
      <c r="K57" s="47"/>
      <c r="L57" s="47"/>
      <c r="M57" s="47"/>
      <c r="N57" s="47"/>
      <c r="O57" s="47"/>
      <c r="P57" s="47"/>
    </row>
    <row r="58" spans="2:16">
      <c r="B58" s="93"/>
      <c r="C58" s="76" t="s">
        <v>124</v>
      </c>
      <c r="D58" s="84">
        <v>1.352008028053131</v>
      </c>
      <c r="E58" s="84">
        <v>2.0199120746084986</v>
      </c>
      <c r="F58" s="84">
        <v>1.7926216820639329</v>
      </c>
      <c r="G58" s="84">
        <v>1.2755156818333502</v>
      </c>
      <c r="H58" s="84">
        <v>2.4821080570604392</v>
      </c>
      <c r="I58" s="84">
        <v>2.0305925772275302</v>
      </c>
      <c r="K58" s="47"/>
      <c r="L58" s="47"/>
      <c r="M58" s="47"/>
      <c r="N58" s="47"/>
      <c r="O58" s="47"/>
      <c r="P58" s="47"/>
    </row>
    <row r="59" spans="2:16">
      <c r="B59" s="93"/>
      <c r="C59" s="76" t="s">
        <v>125</v>
      </c>
      <c r="D59" s="84">
        <v>0.70605837161750173</v>
      </c>
      <c r="E59" s="84">
        <v>2.0995024404744989</v>
      </c>
      <c r="F59" s="84">
        <v>1.8853447158413861</v>
      </c>
      <c r="G59" s="84">
        <v>1.3584434920190791</v>
      </c>
      <c r="H59" s="84">
        <v>2.5258474862045022</v>
      </c>
      <c r="I59" s="84">
        <v>2.0349941771498736</v>
      </c>
      <c r="K59" s="47"/>
      <c r="L59" s="47"/>
      <c r="M59" s="47"/>
      <c r="N59" s="47"/>
      <c r="O59" s="47"/>
      <c r="P59" s="47"/>
    </row>
    <row r="60" spans="2:16">
      <c r="B60" s="76"/>
      <c r="C60" s="76" t="s">
        <v>126</v>
      </c>
      <c r="D60" s="84">
        <v>0.7007228216860284</v>
      </c>
      <c r="E60" s="84">
        <v>2.1272843939145192</v>
      </c>
      <c r="F60" s="84">
        <v>1.9479051442915285</v>
      </c>
      <c r="G60" s="84">
        <v>1.4305755436349932</v>
      </c>
      <c r="H60" s="84">
        <v>2.5428129334273519</v>
      </c>
      <c r="I60" s="84">
        <v>2.0527060656285956</v>
      </c>
      <c r="K60" s="47"/>
      <c r="L60" s="47"/>
      <c r="M60" s="47"/>
      <c r="N60" s="47"/>
      <c r="O60" s="47"/>
      <c r="P60" s="47"/>
    </row>
    <row r="61" spans="2:16">
      <c r="B61" s="93"/>
      <c r="C61" s="76" t="s">
        <v>127</v>
      </c>
      <c r="D61" s="84">
        <v>0.70568556535177684</v>
      </c>
      <c r="E61" s="84">
        <v>2.1483029923778041</v>
      </c>
      <c r="F61" s="84">
        <v>1.9669176063583205</v>
      </c>
      <c r="G61" s="84">
        <v>1.4370383464737513</v>
      </c>
      <c r="H61" s="84">
        <v>2.5435931234147224</v>
      </c>
      <c r="I61" s="84">
        <v>2.0742517759688273</v>
      </c>
      <c r="K61" s="47"/>
      <c r="L61" s="47"/>
      <c r="M61" s="47"/>
      <c r="N61" s="47"/>
      <c r="O61" s="47"/>
      <c r="P61" s="47"/>
    </row>
    <row r="62" spans="2:16">
      <c r="B62" s="76"/>
      <c r="C62" s="76" t="s">
        <v>128</v>
      </c>
      <c r="D62" s="84">
        <v>0.75890906837527972</v>
      </c>
      <c r="E62" s="84">
        <v>2.2795357948363737</v>
      </c>
      <c r="F62" s="84">
        <v>2.0659920270706289</v>
      </c>
      <c r="G62" s="84">
        <v>1.6155196593923726</v>
      </c>
      <c r="H62" s="84">
        <v>2.5547225219537006</v>
      </c>
      <c r="I62" s="84">
        <v>2.2004190370926935</v>
      </c>
      <c r="K62" s="47"/>
      <c r="L62" s="47"/>
      <c r="M62" s="47"/>
      <c r="N62" s="47"/>
      <c r="O62" s="47"/>
      <c r="P62" s="47"/>
    </row>
    <row r="63" spans="2:16">
      <c r="B63" s="76"/>
      <c r="C63" s="76" t="s">
        <v>129</v>
      </c>
      <c r="D63" s="84">
        <v>0.76478060991074237</v>
      </c>
      <c r="E63" s="84">
        <v>2.2951062493674401</v>
      </c>
      <c r="F63" s="84">
        <v>2.0530397018606372</v>
      </c>
      <c r="G63" s="84">
        <v>1.6667727667197152</v>
      </c>
      <c r="H63" s="84">
        <v>2.5492940536449016</v>
      </c>
      <c r="I63" s="84">
        <v>2.2138842150727367</v>
      </c>
      <c r="K63" s="47"/>
      <c r="L63" s="47"/>
      <c r="M63" s="47"/>
      <c r="N63" s="47"/>
      <c r="O63" s="47"/>
      <c r="P63" s="47"/>
    </row>
    <row r="64" spans="2:16">
      <c r="B64" s="76"/>
      <c r="C64" s="76" t="s">
        <v>130</v>
      </c>
      <c r="D64" s="84">
        <v>0.70065121469304881</v>
      </c>
      <c r="E64" s="84">
        <v>2.3038158714808743</v>
      </c>
      <c r="F64" s="84">
        <v>2.0370167168264564</v>
      </c>
      <c r="G64" s="84">
        <v>1.6168805127747543</v>
      </c>
      <c r="H64" s="84">
        <v>2.6493170063571325</v>
      </c>
      <c r="I64" s="84">
        <v>2.2103765405678155</v>
      </c>
      <c r="K64" s="47"/>
      <c r="L64" s="47"/>
      <c r="M64" s="47"/>
      <c r="N64" s="47"/>
      <c r="O64" s="47"/>
      <c r="P64" s="47"/>
    </row>
    <row r="65" spans="2:16">
      <c r="B65" s="76"/>
      <c r="C65" s="76" t="s">
        <v>131</v>
      </c>
      <c r="D65" s="84">
        <v>0.69012849628857786</v>
      </c>
      <c r="E65" s="84">
        <v>2.3354869023602731</v>
      </c>
      <c r="F65" s="84">
        <v>2.0479606667086703</v>
      </c>
      <c r="G65" s="84">
        <v>1.5937314978782924</v>
      </c>
      <c r="H65" s="84">
        <v>2.6466986999275077</v>
      </c>
      <c r="I65" s="84">
        <v>2.2303987653552682</v>
      </c>
      <c r="K65" s="47"/>
      <c r="L65" s="47"/>
      <c r="M65" s="47"/>
      <c r="N65" s="47"/>
      <c r="O65" s="47"/>
      <c r="P65" s="47"/>
    </row>
    <row r="66" spans="2:16">
      <c r="B66" s="93">
        <v>2021</v>
      </c>
      <c r="C66" s="76" t="s">
        <v>120</v>
      </c>
      <c r="D66" s="84">
        <v>1.5871386348657035</v>
      </c>
      <c r="E66" s="84">
        <v>3.2729061384266345</v>
      </c>
      <c r="F66" s="84">
        <v>2.9642212323262696</v>
      </c>
      <c r="G66" s="84">
        <v>2.4700640029513998</v>
      </c>
      <c r="H66" s="84">
        <v>3.5890183497999661</v>
      </c>
      <c r="I66" s="84">
        <v>3.156041624225292</v>
      </c>
      <c r="K66" s="47"/>
      <c r="L66" s="47"/>
      <c r="M66" s="47"/>
      <c r="N66" s="47"/>
      <c r="O66" s="47"/>
      <c r="P66" s="47"/>
    </row>
    <row r="67" spans="2:16">
      <c r="B67" s="93"/>
      <c r="C67" s="76" t="s">
        <v>121</v>
      </c>
      <c r="D67" s="84">
        <v>0.74745967339981956</v>
      </c>
      <c r="E67" s="84">
        <v>2.4216200522145126</v>
      </c>
      <c r="F67" s="84">
        <v>2.0633202896720659</v>
      </c>
      <c r="G67" s="84">
        <v>1.5540665094710082</v>
      </c>
      <c r="H67" s="84">
        <v>2.6667976053194931</v>
      </c>
      <c r="I67" s="84">
        <v>2.2895810612577838</v>
      </c>
      <c r="K67" s="47"/>
      <c r="L67" s="47"/>
      <c r="M67" s="47"/>
      <c r="N67" s="47"/>
      <c r="O67" s="47"/>
      <c r="P67" s="47"/>
    </row>
    <row r="68" spans="2:16">
      <c r="B68" s="93"/>
      <c r="C68" s="76" t="s">
        <v>122</v>
      </c>
      <c r="D68" s="84">
        <v>0.73785009448317229</v>
      </c>
      <c r="E68" s="84">
        <v>2.4041933599539655</v>
      </c>
      <c r="F68" s="84">
        <v>2.0745523570902202</v>
      </c>
      <c r="G68" s="84">
        <v>1.4864119195395542</v>
      </c>
      <c r="H68" s="84">
        <v>2.567590636858319</v>
      </c>
      <c r="I68" s="84">
        <v>2.2775886505881138</v>
      </c>
      <c r="K68" s="47"/>
      <c r="L68" s="47"/>
      <c r="M68" s="47"/>
      <c r="N68" s="47"/>
      <c r="O68" s="47"/>
      <c r="P68" s="47"/>
    </row>
    <row r="69" spans="2:16">
      <c r="B69" s="93"/>
      <c r="C69" s="76" t="s">
        <v>123</v>
      </c>
      <c r="D69" s="84">
        <v>0.78280406677697645</v>
      </c>
      <c r="E69" s="84">
        <v>2.3968804247793019</v>
      </c>
      <c r="F69" s="84">
        <v>2.0533389772658062</v>
      </c>
      <c r="G69" s="84">
        <v>1.5584903166149688</v>
      </c>
      <c r="H69" s="84">
        <v>2.367501333720301</v>
      </c>
      <c r="I69" s="84">
        <v>2.2582325268302617</v>
      </c>
      <c r="K69" s="47"/>
      <c r="L69" s="47"/>
      <c r="M69" s="47"/>
      <c r="N69" s="47"/>
      <c r="O69" s="47"/>
      <c r="P69" s="47"/>
    </row>
    <row r="70" spans="2:16">
      <c r="B70" s="93"/>
      <c r="C70" s="76" t="s">
        <v>124</v>
      </c>
      <c r="D70" s="84">
        <v>0.83382542702858942</v>
      </c>
      <c r="E70" s="84">
        <v>2.3354742517912142</v>
      </c>
      <c r="F70" s="84">
        <v>2.0018150019353476</v>
      </c>
      <c r="G70" s="84">
        <v>1.6765217082073347</v>
      </c>
      <c r="H70" s="84">
        <v>2.2604899124430089</v>
      </c>
      <c r="I70" s="84">
        <v>2.1996550895564626</v>
      </c>
      <c r="K70" s="47"/>
      <c r="L70" s="47"/>
      <c r="M70" s="47"/>
      <c r="N70" s="47"/>
      <c r="O70" s="47"/>
      <c r="P70" s="47"/>
    </row>
    <row r="71" spans="2:16">
      <c r="B71" s="93"/>
      <c r="C71" s="76" t="s">
        <v>125</v>
      </c>
      <c r="D71" s="84">
        <v>0.84037965970058526</v>
      </c>
      <c r="E71" s="84">
        <v>2.3116604942476471</v>
      </c>
      <c r="F71" s="84">
        <v>1.9361060159438725</v>
      </c>
      <c r="G71" s="84">
        <v>1.6737348115307915</v>
      </c>
      <c r="H71" s="84">
        <v>2.0911385187339926</v>
      </c>
      <c r="I71" s="84">
        <v>2.1762953925719586</v>
      </c>
      <c r="K71" s="47"/>
      <c r="L71" s="47"/>
      <c r="M71" s="47"/>
      <c r="N71" s="47"/>
      <c r="O71" s="47"/>
      <c r="P71" s="47"/>
    </row>
    <row r="72" spans="2:16">
      <c r="B72" s="76"/>
      <c r="C72" s="76" t="s">
        <v>126</v>
      </c>
      <c r="D72" s="84">
        <v>0.87149600829934393</v>
      </c>
      <c r="E72" s="84">
        <v>2.3011726478011196</v>
      </c>
      <c r="F72" s="84">
        <v>1.8999921761754468</v>
      </c>
      <c r="G72" s="84">
        <v>1.6372933025514236</v>
      </c>
      <c r="H72" s="84">
        <v>2.0886228925373507</v>
      </c>
      <c r="I72" s="84">
        <v>2.1766007314495628</v>
      </c>
      <c r="K72" s="47"/>
      <c r="L72" s="47"/>
      <c r="M72" s="47"/>
      <c r="N72" s="47"/>
      <c r="O72" s="47"/>
      <c r="P72" s="47"/>
    </row>
    <row r="73" spans="2:16">
      <c r="B73" s="93"/>
      <c r="C73" s="76" t="s">
        <v>127</v>
      </c>
      <c r="D73" s="84">
        <v>0.90404445796703481</v>
      </c>
      <c r="E73" s="84">
        <v>2.4005464242501828</v>
      </c>
      <c r="F73" s="84">
        <v>1.9682561490707906</v>
      </c>
      <c r="G73" s="84">
        <v>1.7792070267778959</v>
      </c>
      <c r="H73" s="84">
        <v>2.0482749704932024</v>
      </c>
      <c r="I73" s="84">
        <v>2.2748820457275665</v>
      </c>
      <c r="K73" s="300"/>
      <c r="L73" s="300"/>
      <c r="M73" s="300"/>
      <c r="N73" s="300"/>
      <c r="O73" s="300"/>
      <c r="P73" s="300"/>
    </row>
    <row r="74" spans="2:16">
      <c r="B74" s="76"/>
      <c r="C74" s="76" t="s">
        <v>128</v>
      </c>
      <c r="D74" s="84">
        <v>0.85714429775238798</v>
      </c>
      <c r="E74" s="84">
        <v>2.2595906793402065</v>
      </c>
      <c r="F74" s="84">
        <v>1.8477447081016285</v>
      </c>
      <c r="G74" s="84">
        <v>1.5724907916950359</v>
      </c>
      <c r="H74" s="84">
        <v>1.9187447173342864</v>
      </c>
      <c r="I74" s="84">
        <v>2.1413116012360511</v>
      </c>
      <c r="K74" s="47"/>
      <c r="L74" s="47"/>
      <c r="M74" s="47"/>
      <c r="N74" s="47"/>
      <c r="O74" s="47"/>
      <c r="P74" s="47"/>
    </row>
    <row r="75" spans="2:16">
      <c r="B75" s="76"/>
      <c r="C75" s="76" t="s">
        <v>129</v>
      </c>
      <c r="D75" s="84">
        <v>0.8734173769151532</v>
      </c>
      <c r="E75" s="84">
        <v>2.2246407322851658</v>
      </c>
      <c r="F75" s="84">
        <v>1.8216185634138071</v>
      </c>
      <c r="G75" s="84">
        <v>1.4973047412867979</v>
      </c>
      <c r="H75" s="84">
        <v>1.8867717534366113</v>
      </c>
      <c r="I75" s="84">
        <v>2.1111342928098464</v>
      </c>
      <c r="K75" s="47"/>
      <c r="L75" s="47"/>
      <c r="M75" s="47"/>
      <c r="N75" s="47"/>
      <c r="O75" s="47"/>
      <c r="P75" s="47"/>
    </row>
    <row r="76" spans="2:16">
      <c r="B76" s="76"/>
      <c r="C76" s="76" t="s">
        <v>130</v>
      </c>
      <c r="D76" s="84">
        <v>0.90283356218390232</v>
      </c>
      <c r="E76" s="84">
        <v>2.2194449003277938</v>
      </c>
      <c r="F76" s="84">
        <v>1.8195525948394131</v>
      </c>
      <c r="G76" s="84">
        <v>1.5306603854848833</v>
      </c>
      <c r="H76" s="84">
        <v>1.7800559678727401</v>
      </c>
      <c r="I76" s="84">
        <v>2.1123915144102057</v>
      </c>
      <c r="K76" s="47"/>
      <c r="L76" s="47"/>
      <c r="M76" s="47"/>
      <c r="N76" s="47"/>
      <c r="O76" s="47"/>
      <c r="P76" s="47"/>
    </row>
    <row r="77" spans="2:16">
      <c r="B77" s="76"/>
      <c r="C77" s="80" t="s">
        <v>131</v>
      </c>
      <c r="D77" s="88">
        <v>0.94785611592616004</v>
      </c>
      <c r="E77" s="88">
        <v>2.2140753052331652</v>
      </c>
      <c r="F77" s="88">
        <v>1.8381312908909653</v>
      </c>
      <c r="G77" s="88">
        <v>1.5507836263288111</v>
      </c>
      <c r="H77" s="88">
        <v>1.876656502092322</v>
      </c>
      <c r="I77" s="88">
        <v>2.1192714344812069</v>
      </c>
      <c r="K77" s="47"/>
      <c r="L77" s="47"/>
      <c r="M77" s="47"/>
      <c r="N77" s="47"/>
      <c r="O77" s="47"/>
      <c r="P77" s="47"/>
    </row>
    <row r="78" spans="2:16">
      <c r="B78" s="76"/>
      <c r="C78" s="76"/>
      <c r="D78" s="85"/>
      <c r="E78" s="85"/>
      <c r="F78" s="85"/>
      <c r="G78" s="85"/>
      <c r="H78" s="85"/>
      <c r="I78" s="85"/>
      <c r="K78" s="54"/>
      <c r="L78" s="54"/>
      <c r="M78" s="54"/>
      <c r="N78" s="54"/>
      <c r="O78" s="54"/>
      <c r="P78" s="54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2"/>
      <c r="C80" s="384"/>
      <c r="D80" s="387"/>
      <c r="E80" s="387"/>
      <c r="F80" s="387"/>
      <c r="G80" s="387"/>
      <c r="H80" s="387"/>
      <c r="I80" s="387"/>
    </row>
    <row r="81" spans="2:9" ht="18.75">
      <c r="B81" s="73"/>
      <c r="C81" s="74"/>
      <c r="D81" s="74"/>
      <c r="E81" s="74"/>
      <c r="F81" s="74"/>
      <c r="G81" s="74"/>
      <c r="H81" s="74"/>
      <c r="I81" s="74"/>
    </row>
    <row r="82" spans="2:9">
      <c r="B82" s="52"/>
    </row>
    <row r="83" spans="2:9">
      <c r="B83" s="52"/>
    </row>
  </sheetData>
  <mergeCells count="1">
    <mergeCell ref="C80:I80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I218"/>
  <sheetViews>
    <sheetView showGridLines="0" showRowColHeaders="0" zoomScaleNormal="100" workbookViewId="0">
      <pane ySplit="5" topLeftCell="A6" activePane="bottomLeft" state="frozen"/>
      <selection activeCell="K20" sqref="K20"/>
      <selection pane="bottomLeft" activeCell="O20" sqref="O20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1:139" ht="26.1" customHeight="1">
      <c r="B1" s="391" t="s">
        <v>33</v>
      </c>
      <c r="C1" s="392"/>
      <c r="D1" s="392"/>
      <c r="E1" s="392"/>
      <c r="F1" s="392"/>
      <c r="G1" s="392"/>
      <c r="H1" s="392"/>
    </row>
    <row r="3" spans="1:139" ht="18.75">
      <c r="B3" s="473" t="s">
        <v>207</v>
      </c>
      <c r="C3" s="474"/>
      <c r="D3" s="474"/>
      <c r="E3" s="474"/>
      <c r="F3" s="474"/>
      <c r="G3" s="474"/>
      <c r="H3" s="474"/>
      <c r="L3" s="9" t="s">
        <v>178</v>
      </c>
    </row>
    <row r="4" spans="1:139" ht="23.65" customHeight="1">
      <c r="A4" s="475"/>
      <c r="B4" s="476" t="s">
        <v>41</v>
      </c>
      <c r="C4" s="477" t="s">
        <v>40</v>
      </c>
      <c r="D4" s="478"/>
      <c r="E4" s="479" t="s">
        <v>34</v>
      </c>
      <c r="F4" s="479"/>
      <c r="G4" s="479"/>
      <c r="H4" s="479"/>
      <c r="K4" s="94"/>
      <c r="L4" s="94"/>
      <c r="M4" s="94"/>
      <c r="N4" s="94"/>
      <c r="O4" s="94"/>
    </row>
    <row r="5" spans="1:139" ht="18.600000000000001" customHeight="1">
      <c r="A5" s="475"/>
      <c r="B5" s="480"/>
      <c r="C5" s="481" t="s">
        <v>7</v>
      </c>
      <c r="D5" s="481" t="s">
        <v>32</v>
      </c>
      <c r="E5" s="482" t="s">
        <v>4</v>
      </c>
      <c r="F5" s="482" t="s">
        <v>3</v>
      </c>
      <c r="G5" s="482" t="s">
        <v>3</v>
      </c>
      <c r="H5" s="482" t="s">
        <v>6</v>
      </c>
      <c r="K5" s="95"/>
      <c r="L5" s="96"/>
      <c r="M5" s="95"/>
      <c r="N5" s="97"/>
      <c r="O5" s="95"/>
    </row>
    <row r="6" spans="1:139" s="100" customFormat="1" ht="27.6" customHeight="1">
      <c r="A6" s="483"/>
      <c r="B6" s="484" t="s">
        <v>29</v>
      </c>
      <c r="C6" s="485">
        <v>1019650</v>
      </c>
      <c r="D6" s="486">
        <f>C6/$C$14</f>
        <v>0.45418040625683453</v>
      </c>
      <c r="E6" s="487">
        <v>0.30199999999999999</v>
      </c>
      <c r="F6" s="487"/>
      <c r="G6" s="487">
        <v>0.14000000000000001</v>
      </c>
      <c r="H6" s="487">
        <v>0.2</v>
      </c>
      <c r="I6" s="4"/>
      <c r="J6" s="4"/>
      <c r="K6" s="98"/>
      <c r="L6" s="99"/>
      <c r="M6" s="98"/>
      <c r="N6" s="99"/>
      <c r="O6" s="98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39" s="100" customFormat="1" ht="27.6" customHeight="1">
      <c r="A7" s="483"/>
      <c r="B7" s="488" t="s">
        <v>28</v>
      </c>
      <c r="C7" s="485">
        <v>138730</v>
      </c>
      <c r="D7" s="486">
        <f t="shared" ref="D7:D11" si="0">C7/$C$14</f>
        <v>6.1794191889384252E-2</v>
      </c>
      <c r="E7" s="487">
        <v>0.19400000000000001</v>
      </c>
      <c r="F7" s="487"/>
      <c r="G7" s="487">
        <v>0.11899999999999999</v>
      </c>
      <c r="H7" s="487">
        <v>0.14599999999999999</v>
      </c>
      <c r="I7" s="4"/>
      <c r="J7" s="256"/>
      <c r="K7" s="257"/>
      <c r="L7" s="257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25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39" s="100" customFormat="1" ht="27.6" customHeight="1">
      <c r="A8" s="483"/>
      <c r="B8" s="484" t="s">
        <v>35</v>
      </c>
      <c r="C8" s="485">
        <v>277343</v>
      </c>
      <c r="D8" s="486">
        <f t="shared" si="0"/>
        <v>0.12353626873190728</v>
      </c>
      <c r="E8" s="487">
        <v>0.36699999999999999</v>
      </c>
      <c r="F8" s="487"/>
      <c r="G8" s="487">
        <v>0.26900000000000002</v>
      </c>
      <c r="H8" s="487">
        <v>0.31</v>
      </c>
      <c r="I8" s="4"/>
      <c r="J8" s="256"/>
      <c r="K8" s="389"/>
      <c r="L8" s="389"/>
      <c r="M8" s="389"/>
      <c r="N8" s="389"/>
      <c r="O8" s="389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44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s="100" customFormat="1" ht="27.6" customHeight="1">
      <c r="A9" s="483"/>
      <c r="B9" s="484" t="s">
        <v>30</v>
      </c>
      <c r="C9" s="485">
        <v>634516</v>
      </c>
      <c r="D9" s="486">
        <f t="shared" si="0"/>
        <v>0.28263103482220531</v>
      </c>
      <c r="E9" s="487">
        <v>0.28899999999999998</v>
      </c>
      <c r="F9" s="487"/>
      <c r="G9" s="487">
        <v>7.3999999999999996E-2</v>
      </c>
      <c r="H9" s="487">
        <v>0.27100000000000002</v>
      </c>
      <c r="I9" s="4"/>
      <c r="J9" s="256"/>
      <c r="K9" s="224"/>
      <c r="L9" s="248"/>
      <c r="M9" s="224"/>
      <c r="N9" s="249"/>
      <c r="O9" s="224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25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39" s="100" customFormat="1" ht="27.6" customHeight="1">
      <c r="A10" s="483"/>
      <c r="B10" s="484" t="s">
        <v>31</v>
      </c>
      <c r="C10" s="485">
        <v>150873</v>
      </c>
      <c r="D10" s="486">
        <f t="shared" si="0"/>
        <v>6.7203021069178054E-2</v>
      </c>
      <c r="E10" s="487">
        <v>0.44500000000000001</v>
      </c>
      <c r="F10" s="487"/>
      <c r="G10" s="487">
        <v>0.437</v>
      </c>
      <c r="H10" s="487">
        <v>0.441</v>
      </c>
      <c r="I10" s="4"/>
      <c r="J10" s="256"/>
      <c r="K10" s="237"/>
      <c r="L10" s="232"/>
      <c r="M10" s="237"/>
      <c r="N10" s="232"/>
      <c r="O10" s="237"/>
      <c r="P10" s="219"/>
      <c r="Q10" s="219"/>
      <c r="R10" s="219"/>
      <c r="S10" s="219"/>
      <c r="T10" s="219"/>
      <c r="U10" s="219"/>
      <c r="V10" s="245"/>
      <c r="W10" s="219"/>
      <c r="X10" s="246"/>
      <c r="Y10" s="219"/>
      <c r="Z10" s="219"/>
      <c r="AA10" s="219"/>
      <c r="AB10" s="219"/>
      <c r="AC10" s="225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39" s="100" customFormat="1" ht="27.6" customHeight="1">
      <c r="A11" s="483"/>
      <c r="B11" s="484" t="s">
        <v>37</v>
      </c>
      <c r="C11" s="485">
        <v>22964</v>
      </c>
      <c r="D11" s="486">
        <f t="shared" si="0"/>
        <v>1.0228802872830822E-2</v>
      </c>
      <c r="E11" s="487">
        <v>0.51500000000000001</v>
      </c>
      <c r="F11" s="487"/>
      <c r="G11" s="487">
        <v>0.52600000000000002</v>
      </c>
      <c r="H11" s="487">
        <v>0.51900000000000002</v>
      </c>
      <c r="I11" s="4"/>
      <c r="J11" s="256"/>
      <c r="K11" s="237"/>
      <c r="L11" s="232"/>
      <c r="M11" s="237"/>
      <c r="N11" s="232"/>
      <c r="O11" s="237"/>
      <c r="P11" s="262"/>
      <c r="Q11" s="262"/>
      <c r="R11" s="262"/>
      <c r="S11" s="262"/>
      <c r="T11" s="262"/>
      <c r="U11" s="262"/>
      <c r="V11" s="262"/>
      <c r="W11" s="219"/>
      <c r="X11" s="262"/>
      <c r="Y11" s="262"/>
      <c r="Z11" s="262"/>
      <c r="AA11" s="262"/>
      <c r="AB11" s="262"/>
      <c r="AC11" s="225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39" s="100" customFormat="1" ht="27.6" customHeight="1">
      <c r="A12" s="483"/>
      <c r="B12" s="489" t="s">
        <v>36</v>
      </c>
      <c r="C12" s="490">
        <f>SUM(C6:C11)</f>
        <v>2244076</v>
      </c>
      <c r="D12" s="491">
        <f>SUM(D6:D11)</f>
        <v>0.99957372564234026</v>
      </c>
      <c r="E12" s="492">
        <v>0.3</v>
      </c>
      <c r="F12" s="492"/>
      <c r="G12" s="492">
        <v>0.161</v>
      </c>
      <c r="H12" s="492">
        <v>0.23200000000000001</v>
      </c>
      <c r="I12" s="4"/>
      <c r="J12" s="256"/>
      <c r="K12" s="237"/>
      <c r="L12" s="232"/>
      <c r="M12" s="237"/>
      <c r="N12" s="232"/>
      <c r="O12" s="237"/>
      <c r="P12" s="247"/>
      <c r="Q12" s="222"/>
      <c r="R12" s="247"/>
      <c r="S12" s="222"/>
      <c r="T12" s="247"/>
      <c r="U12" s="222"/>
      <c r="V12" s="247"/>
      <c r="W12" s="223"/>
      <c r="X12" s="224"/>
      <c r="Y12" s="248"/>
      <c r="Z12" s="224"/>
      <c r="AA12" s="249"/>
      <c r="AB12" s="224"/>
      <c r="AC12" s="225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s="100" customFormat="1" ht="27.6" customHeight="1">
      <c r="A13" s="483"/>
      <c r="B13" s="484" t="s">
        <v>38</v>
      </c>
      <c r="C13" s="485">
        <v>957</v>
      </c>
      <c r="D13" s="486">
        <f>C13/C14</f>
        <v>4.2627435765977607E-4</v>
      </c>
      <c r="E13" s="487">
        <v>4.0000000000000001E-3</v>
      </c>
      <c r="F13" s="487"/>
      <c r="G13" s="487">
        <v>5.0000000000000001E-3</v>
      </c>
      <c r="H13" s="487">
        <v>4.0000000000000001E-3</v>
      </c>
      <c r="I13" s="4"/>
      <c r="J13" s="256"/>
      <c r="K13" s="237"/>
      <c r="L13" s="232"/>
      <c r="M13" s="237"/>
      <c r="N13" s="232"/>
      <c r="O13" s="237"/>
      <c r="P13" s="221"/>
      <c r="Q13" s="222"/>
      <c r="R13" s="221"/>
      <c r="S13" s="222"/>
      <c r="T13" s="221"/>
      <c r="U13" s="222"/>
      <c r="V13" s="221"/>
      <c r="W13" s="223"/>
      <c r="X13" s="224"/>
      <c r="Y13" s="225"/>
      <c r="Z13" s="224"/>
      <c r="AA13" s="225"/>
      <c r="AB13" s="224"/>
      <c r="AC13" s="225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s="100" customFormat="1" ht="32.1" customHeight="1">
      <c r="A14" s="483"/>
      <c r="B14" s="493" t="s">
        <v>39</v>
      </c>
      <c r="C14" s="494">
        <f>SUM(C12:C13)</f>
        <v>2245033</v>
      </c>
      <c r="D14" s="495">
        <v>1</v>
      </c>
      <c r="E14" s="495">
        <v>0.28599999999999998</v>
      </c>
      <c r="F14" s="495"/>
      <c r="G14" s="495">
        <v>0.161</v>
      </c>
      <c r="H14" s="495">
        <v>0.22600000000000001</v>
      </c>
      <c r="I14" s="4"/>
      <c r="J14" s="256"/>
      <c r="K14" s="237"/>
      <c r="L14" s="232"/>
      <c r="M14" s="237"/>
      <c r="N14" s="232"/>
      <c r="O14" s="237"/>
      <c r="P14" s="221"/>
      <c r="Q14" s="222"/>
      <c r="R14" s="221"/>
      <c r="S14" s="222"/>
      <c r="T14" s="221"/>
      <c r="U14" s="222"/>
      <c r="V14" s="221"/>
      <c r="W14" s="223"/>
      <c r="X14" s="250"/>
      <c r="Y14" s="225"/>
      <c r="Z14" s="250"/>
      <c r="AA14" s="225"/>
      <c r="AB14" s="250"/>
      <c r="AC14" s="225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39" ht="22.9" customHeight="1">
      <c r="B15" s="101"/>
      <c r="C15" s="102"/>
      <c r="D15" s="102"/>
      <c r="I15" s="5"/>
      <c r="J15" s="258"/>
      <c r="K15" s="237"/>
      <c r="L15" s="232"/>
      <c r="M15" s="237"/>
      <c r="N15" s="232"/>
      <c r="O15" s="237"/>
      <c r="P15" s="229"/>
      <c r="Q15" s="230"/>
      <c r="R15" s="229"/>
      <c r="S15" s="230"/>
      <c r="T15" s="229"/>
      <c r="U15" s="230"/>
      <c r="V15" s="229"/>
      <c r="W15" s="231"/>
      <c r="X15" s="229"/>
      <c r="Y15" s="232"/>
      <c r="Z15" s="229"/>
      <c r="AA15" s="232"/>
      <c r="AB15" s="233"/>
      <c r="AC15" s="225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ht="18" customHeight="1">
      <c r="B16" s="103" t="s">
        <v>44</v>
      </c>
      <c r="C16" s="104"/>
      <c r="D16" s="104"/>
      <c r="E16" s="104"/>
      <c r="F16" s="104"/>
      <c r="G16" s="104"/>
      <c r="H16" s="104"/>
      <c r="I16" s="5"/>
      <c r="J16" s="258"/>
      <c r="K16" s="237"/>
      <c r="L16" s="232"/>
      <c r="M16" s="237"/>
      <c r="N16" s="232"/>
      <c r="O16" s="237"/>
      <c r="P16" s="229"/>
      <c r="Q16" s="230"/>
      <c r="R16" s="229"/>
      <c r="S16" s="230"/>
      <c r="T16" s="229"/>
      <c r="U16" s="230"/>
      <c r="V16" s="229"/>
      <c r="W16" s="231"/>
      <c r="X16" s="229"/>
      <c r="Y16" s="232"/>
      <c r="Z16" s="229"/>
      <c r="AA16" s="232"/>
      <c r="AB16" s="233"/>
      <c r="AC16" s="225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258"/>
      <c r="K17" s="233"/>
      <c r="L17" s="232"/>
      <c r="M17" s="233"/>
      <c r="N17" s="232"/>
      <c r="O17" s="233"/>
      <c r="P17" s="236"/>
      <c r="Q17" s="230"/>
      <c r="R17" s="236"/>
      <c r="S17" s="230"/>
      <c r="T17" s="236"/>
      <c r="U17" s="230"/>
      <c r="V17" s="236"/>
      <c r="W17" s="231"/>
      <c r="X17" s="237"/>
      <c r="Y17" s="232"/>
      <c r="Z17" s="237"/>
      <c r="AA17" s="232"/>
      <c r="AB17" s="237"/>
      <c r="AC17" s="225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258"/>
      <c r="K18" s="233"/>
      <c r="L18" s="232"/>
      <c r="M18" s="233"/>
      <c r="N18" s="232"/>
      <c r="O18" s="233"/>
      <c r="P18" s="229"/>
      <c r="Q18" s="230"/>
      <c r="R18" s="229"/>
      <c r="S18" s="230"/>
      <c r="T18" s="229"/>
      <c r="U18" s="230"/>
      <c r="V18" s="229"/>
      <c r="W18" s="231"/>
      <c r="X18" s="233"/>
      <c r="Y18" s="232"/>
      <c r="Z18" s="233"/>
      <c r="AA18" s="232"/>
      <c r="AB18" s="233"/>
      <c r="AC18" s="225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258"/>
      <c r="K19" s="233"/>
      <c r="L19" s="232"/>
      <c r="M19" s="233"/>
      <c r="N19" s="232"/>
      <c r="O19" s="233"/>
      <c r="P19" s="221"/>
      <c r="Q19" s="222"/>
      <c r="R19" s="221"/>
      <c r="S19" s="222"/>
      <c r="T19" s="221"/>
      <c r="U19" s="242"/>
      <c r="V19" s="252"/>
      <c r="W19" s="231"/>
      <c r="X19" s="250"/>
      <c r="Y19" s="225"/>
      <c r="Z19" s="250"/>
      <c r="AA19" s="225"/>
      <c r="AB19" s="250"/>
      <c r="AC19" s="225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258"/>
      <c r="K20" s="233"/>
      <c r="L20" s="232"/>
      <c r="M20" s="233"/>
      <c r="N20" s="232"/>
      <c r="O20" s="233"/>
      <c r="P20" s="229"/>
      <c r="Q20" s="230"/>
      <c r="R20" s="229"/>
      <c r="S20" s="230"/>
      <c r="T20" s="229"/>
      <c r="U20" s="230"/>
      <c r="V20" s="229"/>
      <c r="W20" s="231"/>
      <c r="X20" s="233"/>
      <c r="Y20" s="232"/>
      <c r="Z20" s="233"/>
      <c r="AA20" s="232"/>
      <c r="AB20" s="233"/>
      <c r="AC20" s="225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258"/>
      <c r="K21" s="233"/>
      <c r="L21" s="232"/>
      <c r="M21" s="233"/>
      <c r="N21" s="232"/>
      <c r="O21" s="233"/>
      <c r="P21" s="229"/>
      <c r="Q21" s="230"/>
      <c r="R21" s="229"/>
      <c r="S21" s="230"/>
      <c r="T21" s="229"/>
      <c r="U21" s="230"/>
      <c r="V21" s="229"/>
      <c r="W21" s="231"/>
      <c r="X21" s="233"/>
      <c r="Y21" s="232"/>
      <c r="Z21" s="233"/>
      <c r="AA21" s="232"/>
      <c r="AB21" s="233"/>
      <c r="AC21" s="225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258"/>
      <c r="K22" s="233"/>
      <c r="L22" s="232"/>
      <c r="M22" s="233"/>
      <c r="N22" s="232"/>
      <c r="O22" s="233"/>
      <c r="P22" s="229"/>
      <c r="Q22" s="230"/>
      <c r="R22" s="229"/>
      <c r="S22" s="230"/>
      <c r="T22" s="229"/>
      <c r="U22" s="230"/>
      <c r="V22" s="229"/>
      <c r="W22" s="231"/>
      <c r="X22" s="233"/>
      <c r="Y22" s="232"/>
      <c r="Z22" s="233"/>
      <c r="AA22" s="232"/>
      <c r="AB22" s="233"/>
      <c r="AC22" s="225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258"/>
      <c r="K23" s="233"/>
      <c r="L23" s="232"/>
      <c r="M23" s="233"/>
      <c r="N23" s="232"/>
      <c r="O23" s="233"/>
      <c r="P23" s="229"/>
      <c r="Q23" s="230"/>
      <c r="R23" s="229"/>
      <c r="S23" s="230"/>
      <c r="T23" s="229"/>
      <c r="U23" s="230"/>
      <c r="V23" s="229"/>
      <c r="W23" s="231"/>
      <c r="X23" s="233"/>
      <c r="Y23" s="232"/>
      <c r="Z23" s="233"/>
      <c r="AA23" s="232"/>
      <c r="AB23" s="233"/>
      <c r="AC23" s="225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258"/>
      <c r="K24" s="237"/>
      <c r="L24" s="232"/>
      <c r="M24" s="237"/>
      <c r="N24" s="232"/>
      <c r="O24" s="237"/>
      <c r="P24" s="229"/>
      <c r="Q24" s="230"/>
      <c r="R24" s="229"/>
      <c r="S24" s="230"/>
      <c r="T24" s="229"/>
      <c r="U24" s="230"/>
      <c r="V24" s="229"/>
      <c r="W24" s="231"/>
      <c r="X24" s="233"/>
      <c r="Y24" s="232"/>
      <c r="Z24" s="233"/>
      <c r="AA24" s="232"/>
      <c r="AB24" s="233"/>
      <c r="AC24" s="225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258"/>
      <c r="K25" s="233"/>
      <c r="L25" s="232"/>
      <c r="M25" s="233"/>
      <c r="N25" s="232"/>
      <c r="O25" s="233"/>
      <c r="P25" s="229"/>
      <c r="Q25" s="230"/>
      <c r="R25" s="229"/>
      <c r="S25" s="230"/>
      <c r="T25" s="229"/>
      <c r="U25" s="230"/>
      <c r="V25" s="229"/>
      <c r="W25" s="231"/>
      <c r="X25" s="233"/>
      <c r="Y25" s="232"/>
      <c r="Z25" s="233"/>
      <c r="AA25" s="232"/>
      <c r="AB25" s="233"/>
      <c r="AC25" s="225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258"/>
      <c r="K26" s="255"/>
      <c r="L26" s="255"/>
      <c r="M26" s="255"/>
      <c r="N26" s="255"/>
      <c r="O26" s="255"/>
      <c r="P26" s="229"/>
      <c r="Q26" s="230"/>
      <c r="R26" s="229"/>
      <c r="S26" s="230"/>
      <c r="T26" s="229"/>
      <c r="U26" s="230"/>
      <c r="V26" s="229"/>
      <c r="W26" s="231"/>
      <c r="X26" s="233"/>
      <c r="Y26" s="232"/>
      <c r="Z26" s="233"/>
      <c r="AA26" s="232"/>
      <c r="AB26" s="233"/>
      <c r="AC26" s="225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75">
      <c r="A27" s="105"/>
      <c r="I27" s="5"/>
      <c r="J27" s="258"/>
      <c r="K27" s="255"/>
      <c r="L27" s="255"/>
      <c r="M27" s="255"/>
      <c r="N27" s="255"/>
      <c r="O27" s="255"/>
      <c r="P27" s="236"/>
      <c r="Q27" s="230"/>
      <c r="R27" s="236"/>
      <c r="S27" s="230"/>
      <c r="T27" s="236"/>
      <c r="U27" s="230"/>
      <c r="V27" s="236"/>
      <c r="W27" s="231"/>
      <c r="X27" s="237"/>
      <c r="Y27" s="232"/>
      <c r="Z27" s="237"/>
      <c r="AA27" s="232"/>
      <c r="AB27" s="237"/>
      <c r="AC27" s="225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29"/>
      <c r="Q28" s="230"/>
      <c r="R28" s="229"/>
      <c r="S28" s="230"/>
      <c r="T28" s="229"/>
      <c r="U28" s="230"/>
      <c r="V28" s="229"/>
      <c r="W28" s="231"/>
      <c r="X28" s="233"/>
      <c r="Y28" s="232"/>
      <c r="Z28" s="233"/>
      <c r="AA28" s="232"/>
      <c r="AB28" s="233"/>
      <c r="AC28" s="225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21"/>
      <c r="Q29" s="222"/>
      <c r="R29" s="221"/>
      <c r="S29" s="222"/>
      <c r="T29" s="221"/>
      <c r="U29" s="242"/>
      <c r="V29" s="221"/>
      <c r="W29" s="231"/>
      <c r="X29" s="250"/>
      <c r="Y29" s="225"/>
      <c r="Z29" s="250"/>
      <c r="AA29" s="225"/>
      <c r="AB29" s="250"/>
      <c r="AC29" s="225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29"/>
      <c r="Q30" s="230"/>
      <c r="R30" s="229"/>
      <c r="S30" s="230"/>
      <c r="T30" s="229"/>
      <c r="U30" s="230"/>
      <c r="V30" s="229"/>
      <c r="W30" s="231"/>
      <c r="X30" s="233"/>
      <c r="Y30" s="232"/>
      <c r="Z30" s="233"/>
      <c r="AA30" s="232"/>
      <c r="AB30" s="233"/>
      <c r="AC30" s="225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29"/>
      <c r="Q31" s="230"/>
      <c r="R31" s="229"/>
      <c r="S31" s="230"/>
      <c r="T31" s="229"/>
      <c r="U31" s="230"/>
      <c r="V31" s="229"/>
      <c r="W31" s="231"/>
      <c r="X31" s="233"/>
      <c r="Y31" s="232"/>
      <c r="Z31" s="233"/>
      <c r="AA31" s="232"/>
      <c r="AB31" s="233"/>
      <c r="AC31" s="225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266"/>
      <c r="Q32" s="230"/>
      <c r="R32" s="229"/>
      <c r="S32" s="230"/>
      <c r="T32" s="229"/>
      <c r="U32" s="230"/>
      <c r="V32" s="229"/>
      <c r="W32" s="231"/>
      <c r="X32" s="233"/>
      <c r="Y32" s="232"/>
      <c r="Z32" s="233"/>
      <c r="AA32" s="232"/>
      <c r="AB32" s="233"/>
      <c r="AC32" s="225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267"/>
      <c r="L33" s="268"/>
      <c r="M33" s="267"/>
      <c r="N33" s="268"/>
      <c r="O33" s="267"/>
      <c r="P33" s="266"/>
      <c r="Q33" s="230"/>
      <c r="R33" s="229"/>
      <c r="S33" s="230"/>
      <c r="T33" s="229"/>
      <c r="U33" s="230"/>
      <c r="V33" s="229"/>
      <c r="W33" s="231"/>
      <c r="X33" s="233"/>
      <c r="Y33" s="232"/>
      <c r="Z33" s="233"/>
      <c r="AA33" s="232"/>
      <c r="AB33" s="233"/>
      <c r="AC33" s="225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269"/>
      <c r="L34" s="268"/>
      <c r="M34" s="269"/>
      <c r="N34" s="268"/>
      <c r="O34" s="269"/>
      <c r="P34" s="266"/>
      <c r="Q34" s="230"/>
      <c r="R34" s="229"/>
      <c r="S34" s="230"/>
      <c r="T34" s="229"/>
      <c r="U34" s="230"/>
      <c r="V34" s="229"/>
      <c r="W34" s="231"/>
      <c r="X34" s="233"/>
      <c r="Y34" s="232"/>
      <c r="Z34" s="233"/>
      <c r="AA34" s="232"/>
      <c r="AB34" s="233"/>
      <c r="AC34" s="225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270"/>
      <c r="M35" s="271"/>
      <c r="N35" s="272"/>
      <c r="O35" s="273"/>
      <c r="P35" s="266"/>
      <c r="Q35" s="230"/>
      <c r="R35" s="229"/>
      <c r="S35" s="230"/>
      <c r="T35" s="229"/>
      <c r="U35" s="230"/>
      <c r="V35" s="229"/>
      <c r="W35" s="231"/>
      <c r="X35" s="233"/>
      <c r="Y35" s="232"/>
      <c r="Z35" s="233"/>
      <c r="AA35" s="232"/>
      <c r="AB35" s="233"/>
      <c r="AC35" s="225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270"/>
      <c r="M36" s="271"/>
      <c r="N36" s="272"/>
      <c r="O36" s="273"/>
      <c r="P36" s="266"/>
      <c r="Q36" s="230"/>
      <c r="R36" s="229"/>
      <c r="S36" s="230"/>
      <c r="T36" s="229"/>
      <c r="U36" s="230"/>
      <c r="V36" s="229"/>
      <c r="W36" s="231"/>
      <c r="X36" s="233"/>
      <c r="Y36" s="232"/>
      <c r="Z36" s="233"/>
      <c r="AA36" s="232"/>
      <c r="AB36" s="233"/>
      <c r="AC36" s="225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270"/>
      <c r="M37" s="274"/>
      <c r="N37" s="275"/>
      <c r="O37" s="273"/>
      <c r="P37" s="276"/>
      <c r="Q37" s="230"/>
      <c r="R37" s="236"/>
      <c r="S37" s="230"/>
      <c r="T37" s="236"/>
      <c r="U37" s="230"/>
      <c r="V37" s="236"/>
      <c r="W37" s="231"/>
      <c r="X37" s="237"/>
      <c r="Y37" s="232"/>
      <c r="Z37" s="237"/>
      <c r="AA37" s="232"/>
      <c r="AB37" s="237"/>
      <c r="AC37" s="225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270"/>
      <c r="M38" s="271"/>
      <c r="N38" s="272"/>
      <c r="O38" s="277"/>
      <c r="P38" s="266"/>
      <c r="Q38" s="230"/>
      <c r="R38" s="229"/>
      <c r="S38" s="230"/>
      <c r="T38" s="229"/>
      <c r="U38" s="230"/>
      <c r="V38" s="229"/>
      <c r="W38" s="231"/>
      <c r="X38" s="233"/>
      <c r="Y38" s="232"/>
      <c r="Z38" s="233"/>
      <c r="AA38" s="232"/>
      <c r="AB38" s="233"/>
      <c r="AC38" s="225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258"/>
      <c r="M39" s="234"/>
      <c r="N39" s="243"/>
      <c r="O39" s="251"/>
      <c r="P39" s="221"/>
      <c r="Q39" s="222"/>
      <c r="R39" s="221"/>
      <c r="S39" s="222"/>
      <c r="T39" s="221"/>
      <c r="U39" s="242"/>
      <c r="V39" s="221"/>
      <c r="W39" s="231"/>
      <c r="X39" s="250"/>
      <c r="Y39" s="225"/>
      <c r="Z39" s="250"/>
      <c r="AA39" s="225"/>
      <c r="AB39" s="250"/>
      <c r="AC39" s="225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258"/>
      <c r="M40" s="226"/>
      <c r="N40" s="227"/>
      <c r="O40" s="228"/>
      <c r="P40" s="229"/>
      <c r="Q40" s="230"/>
      <c r="R40" s="229"/>
      <c r="S40" s="230"/>
      <c r="T40" s="229"/>
      <c r="U40" s="230"/>
      <c r="V40" s="229"/>
      <c r="W40" s="231"/>
      <c r="X40" s="233"/>
      <c r="Y40" s="232"/>
      <c r="Z40" s="233"/>
      <c r="AA40" s="232"/>
      <c r="AB40" s="233"/>
      <c r="AC40" s="225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106" t="s">
        <v>29</v>
      </c>
      <c r="C41" s="107">
        <f>D6</f>
        <v>0.45418040625683453</v>
      </c>
      <c r="D41" s="6"/>
      <c r="E41" s="6"/>
      <c r="F41" s="6"/>
      <c r="G41" s="6"/>
      <c r="H41" s="5"/>
      <c r="I41" s="5"/>
      <c r="J41" s="5"/>
      <c r="K41" s="5"/>
      <c r="L41" s="258"/>
      <c r="M41" s="226"/>
      <c r="N41" s="227"/>
      <c r="O41" s="228"/>
      <c r="P41" s="229"/>
      <c r="Q41" s="230"/>
      <c r="R41" s="229"/>
      <c r="S41" s="230"/>
      <c r="T41" s="229"/>
      <c r="U41" s="230"/>
      <c r="V41" s="229"/>
      <c r="W41" s="231"/>
      <c r="X41" s="233"/>
      <c r="Y41" s="232"/>
      <c r="Z41" s="233"/>
      <c r="AA41" s="232"/>
      <c r="AB41" s="233"/>
      <c r="AC41" s="225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5.5">
      <c r="A42" s="7"/>
      <c r="B42" s="106" t="s">
        <v>35</v>
      </c>
      <c r="C42" s="107">
        <f>D8</f>
        <v>0.12353626873190728</v>
      </c>
      <c r="D42" s="6"/>
      <c r="E42" s="6"/>
      <c r="F42" s="6"/>
      <c r="G42" s="6"/>
      <c r="H42" s="5"/>
      <c r="I42" s="5"/>
      <c r="J42" s="5"/>
      <c r="K42" s="5"/>
      <c r="L42" s="258"/>
      <c r="M42" s="226"/>
      <c r="N42" s="227"/>
      <c r="O42" s="228"/>
      <c r="P42" s="229"/>
      <c r="Q42" s="230"/>
      <c r="R42" s="229"/>
      <c r="S42" s="230"/>
      <c r="T42" s="229"/>
      <c r="U42" s="230"/>
      <c r="V42" s="229"/>
      <c r="W42" s="231"/>
      <c r="X42" s="233"/>
      <c r="Y42" s="232"/>
      <c r="Z42" s="233"/>
      <c r="AA42" s="232"/>
      <c r="AB42" s="233"/>
      <c r="AC42" s="225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106" t="s">
        <v>30</v>
      </c>
      <c r="C43" s="107">
        <f>D9</f>
        <v>0.28263103482220531</v>
      </c>
      <c r="D43" s="6"/>
      <c r="E43" s="6"/>
      <c r="F43" s="6"/>
      <c r="G43" s="6"/>
      <c r="H43" s="5"/>
      <c r="I43" s="5"/>
      <c r="J43" s="5"/>
      <c r="K43" s="5"/>
      <c r="L43" s="258"/>
      <c r="M43" s="234"/>
      <c r="N43" s="227"/>
      <c r="O43" s="228"/>
      <c r="P43" s="229"/>
      <c r="Q43" s="230"/>
      <c r="R43" s="229"/>
      <c r="S43" s="230"/>
      <c r="T43" s="229"/>
      <c r="U43" s="230"/>
      <c r="V43" s="229"/>
      <c r="W43" s="231"/>
      <c r="X43" s="233"/>
      <c r="Y43" s="232"/>
      <c r="Z43" s="233"/>
      <c r="AA43" s="232"/>
      <c r="AB43" s="233"/>
      <c r="AC43" s="225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06" t="s">
        <v>43</v>
      </c>
      <c r="C44" s="107">
        <f>SUM(C45:C48)</f>
        <v>0.1396522901890529</v>
      </c>
      <c r="D44" s="6"/>
      <c r="E44" s="6"/>
      <c r="F44" s="6"/>
      <c r="G44" s="6"/>
      <c r="H44" s="5"/>
      <c r="I44" s="5"/>
      <c r="J44" s="5"/>
      <c r="K44" s="5"/>
      <c r="L44" s="258"/>
      <c r="M44" s="234"/>
      <c r="N44" s="235"/>
      <c r="O44" s="228"/>
      <c r="P44" s="229"/>
      <c r="Q44" s="230"/>
      <c r="R44" s="236"/>
      <c r="S44" s="230"/>
      <c r="T44" s="229"/>
      <c r="U44" s="230"/>
      <c r="V44" s="236"/>
      <c r="W44" s="231"/>
      <c r="X44" s="237"/>
      <c r="Y44" s="232"/>
      <c r="Z44" s="237"/>
      <c r="AA44" s="232"/>
      <c r="AB44" s="237"/>
      <c r="AC44" s="253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06" t="s">
        <v>31</v>
      </c>
      <c r="C45" s="107">
        <f>D10</f>
        <v>6.7203021069178054E-2</v>
      </c>
      <c r="D45" s="108">
        <f>SUM(C41:C44)</f>
        <v>1</v>
      </c>
      <c r="E45" s="108">
        <f>SUM(C41:C44)</f>
        <v>1</v>
      </c>
      <c r="F45" s="6"/>
      <c r="G45" s="6"/>
      <c r="H45" s="5"/>
      <c r="I45" s="5"/>
      <c r="J45" s="5"/>
      <c r="K45" s="5"/>
      <c r="L45" s="258"/>
      <c r="M45" s="226"/>
      <c r="N45" s="227"/>
      <c r="O45" s="231"/>
      <c r="P45" s="229"/>
      <c r="Q45" s="230"/>
      <c r="R45" s="229"/>
      <c r="S45" s="230"/>
      <c r="T45" s="229"/>
      <c r="U45" s="230"/>
      <c r="V45" s="229"/>
      <c r="W45" s="231"/>
      <c r="X45" s="233"/>
      <c r="Y45" s="232"/>
      <c r="Z45" s="233"/>
      <c r="AA45" s="232"/>
      <c r="AB45" s="233"/>
      <c r="AC45" s="225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06" t="s">
        <v>37</v>
      </c>
      <c r="C46" s="107">
        <f>D11</f>
        <v>1.0228802872830822E-2</v>
      </c>
      <c r="D46" s="6"/>
      <c r="E46" s="6"/>
      <c r="F46" s="6"/>
      <c r="G46" s="6"/>
      <c r="H46" s="5"/>
      <c r="I46" s="5"/>
      <c r="J46" s="5"/>
      <c r="K46" s="5"/>
      <c r="L46" s="258"/>
      <c r="M46" s="234"/>
      <c r="N46" s="243"/>
      <c r="O46" s="251"/>
      <c r="P46" s="221"/>
      <c r="Q46" s="222"/>
      <c r="R46" s="221"/>
      <c r="S46" s="222"/>
      <c r="T46" s="221"/>
      <c r="U46" s="242"/>
      <c r="V46" s="252"/>
      <c r="W46" s="231"/>
      <c r="X46" s="250"/>
      <c r="Y46" s="225"/>
      <c r="Z46" s="250"/>
      <c r="AA46" s="225"/>
      <c r="AB46" s="250"/>
      <c r="AC46" s="225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09" t="s">
        <v>28</v>
      </c>
      <c r="C47" s="107">
        <f>D7</f>
        <v>6.1794191889384252E-2</v>
      </c>
      <c r="D47" s="6"/>
      <c r="E47" s="6"/>
      <c r="F47" s="6"/>
      <c r="G47" s="6"/>
      <c r="H47" s="5"/>
      <c r="I47" s="5"/>
      <c r="J47" s="5"/>
      <c r="K47" s="5"/>
      <c r="L47" s="258"/>
      <c r="M47" s="226"/>
      <c r="N47" s="227"/>
      <c r="O47" s="228"/>
      <c r="P47" s="229"/>
      <c r="Q47" s="230"/>
      <c r="R47" s="229"/>
      <c r="S47" s="230"/>
      <c r="T47" s="229"/>
      <c r="U47" s="230"/>
      <c r="V47" s="229"/>
      <c r="W47" s="231"/>
      <c r="X47" s="233"/>
      <c r="Y47" s="232"/>
      <c r="Z47" s="233"/>
      <c r="AA47" s="232"/>
      <c r="AB47" s="233"/>
      <c r="AC47" s="225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110">
        <f>D13</f>
        <v>4.2627435765977607E-4</v>
      </c>
      <c r="D48" s="6"/>
      <c r="E48" s="6"/>
      <c r="F48" s="6"/>
      <c r="G48" s="6"/>
      <c r="H48" s="5"/>
      <c r="I48" s="5"/>
      <c r="J48" s="5"/>
      <c r="K48" s="5"/>
      <c r="L48" s="258"/>
      <c r="M48" s="226"/>
      <c r="N48" s="227"/>
      <c r="O48" s="228"/>
      <c r="P48" s="229"/>
      <c r="Q48" s="230"/>
      <c r="R48" s="229"/>
      <c r="S48" s="230"/>
      <c r="T48" s="229"/>
      <c r="U48" s="230"/>
      <c r="V48" s="229"/>
      <c r="W48" s="231"/>
      <c r="X48" s="233"/>
      <c r="Y48" s="232"/>
      <c r="Z48" s="233"/>
      <c r="AA48" s="232"/>
      <c r="AB48" s="233"/>
      <c r="AC48" s="225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108">
        <f>SUM(C44:C48)</f>
        <v>0.27930458037810579</v>
      </c>
      <c r="D49" s="6"/>
      <c r="E49" s="6"/>
      <c r="F49" s="6"/>
      <c r="G49" s="6"/>
      <c r="H49" s="5"/>
      <c r="I49" s="5"/>
      <c r="J49" s="5"/>
      <c r="K49" s="5"/>
      <c r="L49" s="258"/>
      <c r="M49" s="234"/>
      <c r="N49" s="227"/>
      <c r="O49" s="228"/>
      <c r="P49" s="229"/>
      <c r="Q49" s="230"/>
      <c r="R49" s="229"/>
      <c r="S49" s="230"/>
      <c r="T49" s="229"/>
      <c r="U49" s="230"/>
      <c r="V49" s="229"/>
      <c r="W49" s="231"/>
      <c r="X49" s="233"/>
      <c r="Y49" s="232"/>
      <c r="Z49" s="233"/>
      <c r="AA49" s="232"/>
      <c r="AB49" s="233"/>
      <c r="AC49" s="225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108">
        <f>SUM(C41:C44)</f>
        <v>1</v>
      </c>
      <c r="D50" s="6"/>
      <c r="E50" s="6"/>
      <c r="F50" s="6"/>
      <c r="G50" s="6"/>
      <c r="H50" s="5"/>
      <c r="I50" s="5"/>
      <c r="J50" s="5"/>
      <c r="K50" s="5"/>
      <c r="L50" s="258"/>
      <c r="M50" s="234"/>
      <c r="N50" s="235"/>
      <c r="O50" s="228"/>
      <c r="P50" s="229"/>
      <c r="Q50" s="230"/>
      <c r="R50" s="236"/>
      <c r="S50" s="230"/>
      <c r="T50" s="229"/>
      <c r="U50" s="230"/>
      <c r="V50" s="236"/>
      <c r="W50" s="231"/>
      <c r="X50" s="237"/>
      <c r="Y50" s="232"/>
      <c r="Z50" s="237"/>
      <c r="AA50" s="232"/>
      <c r="AB50" s="237"/>
      <c r="AC50" s="225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258"/>
      <c r="M51" s="226"/>
      <c r="N51" s="227"/>
      <c r="O51" s="231"/>
      <c r="P51" s="229"/>
      <c r="Q51" s="230"/>
      <c r="R51" s="229"/>
      <c r="S51" s="230"/>
      <c r="T51" s="229"/>
      <c r="U51" s="230"/>
      <c r="V51" s="229"/>
      <c r="W51" s="231"/>
      <c r="X51" s="233"/>
      <c r="Y51" s="232"/>
      <c r="Z51" s="233"/>
      <c r="AA51" s="232"/>
      <c r="AB51" s="233"/>
      <c r="AC51" s="225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258"/>
      <c r="M52" s="234"/>
      <c r="N52" s="243"/>
      <c r="O52" s="228"/>
      <c r="P52" s="229"/>
      <c r="Q52" s="230"/>
      <c r="R52" s="236"/>
      <c r="S52" s="230"/>
      <c r="T52" s="229"/>
      <c r="U52" s="230"/>
      <c r="V52" s="236"/>
      <c r="W52" s="231"/>
      <c r="X52" s="237"/>
      <c r="Y52" s="232"/>
      <c r="Z52" s="237"/>
      <c r="AA52" s="232"/>
      <c r="AB52" s="237"/>
      <c r="AC52" s="225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258"/>
      <c r="M53" s="238"/>
      <c r="N53" s="239"/>
      <c r="O53" s="240"/>
      <c r="P53" s="221"/>
      <c r="Q53" s="241"/>
      <c r="R53" s="221"/>
      <c r="S53" s="241"/>
      <c r="T53" s="221"/>
      <c r="U53" s="242"/>
      <c r="V53" s="221"/>
      <c r="W53" s="231"/>
      <c r="X53" s="233"/>
      <c r="Y53" s="232"/>
      <c r="Z53" s="233"/>
      <c r="AA53" s="232"/>
      <c r="AB53" s="233"/>
      <c r="AC53" s="225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258"/>
      <c r="M54" s="390"/>
      <c r="N54" s="390"/>
      <c r="O54" s="238"/>
      <c r="P54" s="236"/>
      <c r="Q54" s="230"/>
      <c r="R54" s="236"/>
      <c r="S54" s="230"/>
      <c r="T54" s="236"/>
      <c r="U54" s="230"/>
      <c r="V54" s="236"/>
      <c r="W54" s="242"/>
      <c r="X54" s="237"/>
      <c r="Y54" s="232"/>
      <c r="Z54" s="237"/>
      <c r="AA54" s="232"/>
      <c r="AB54" s="237"/>
      <c r="AC54" s="225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258"/>
      <c r="M55" s="243"/>
      <c r="N55" s="243"/>
      <c r="O55" s="238"/>
      <c r="P55" s="236"/>
      <c r="Q55" s="230"/>
      <c r="R55" s="236"/>
      <c r="S55" s="230"/>
      <c r="T55" s="236"/>
      <c r="U55" s="230"/>
      <c r="V55" s="236"/>
      <c r="W55" s="242"/>
      <c r="X55" s="237"/>
      <c r="Y55" s="232"/>
      <c r="Z55" s="237"/>
      <c r="AA55" s="232"/>
      <c r="AB55" s="237"/>
      <c r="AC55" s="225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258"/>
      <c r="M56" s="390"/>
      <c r="N56" s="390"/>
      <c r="O56" s="238"/>
      <c r="P56" s="236"/>
      <c r="Q56" s="230"/>
      <c r="R56" s="236"/>
      <c r="S56" s="230"/>
      <c r="T56" s="236"/>
      <c r="U56" s="230"/>
      <c r="V56" s="229"/>
      <c r="W56" s="242"/>
      <c r="X56" s="237"/>
      <c r="Y56" s="232"/>
      <c r="Z56" s="237"/>
      <c r="AA56" s="232"/>
      <c r="AB56" s="237"/>
      <c r="AC56" s="225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258"/>
      <c r="M57" s="226"/>
      <c r="N57" s="227"/>
      <c r="O57" s="228"/>
      <c r="P57" s="229"/>
      <c r="Q57" s="230"/>
      <c r="R57" s="229"/>
      <c r="S57" s="230"/>
      <c r="T57" s="229"/>
      <c r="U57" s="230"/>
      <c r="V57" s="229"/>
      <c r="W57" s="231"/>
      <c r="X57" s="233"/>
      <c r="Y57" s="232"/>
      <c r="Z57" s="233"/>
      <c r="AA57" s="232"/>
      <c r="AB57" s="233"/>
      <c r="AC57" s="225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258"/>
      <c r="M58" s="226"/>
      <c r="N58" s="227"/>
      <c r="O58" s="228"/>
      <c r="P58" s="229"/>
      <c r="Q58" s="230"/>
      <c r="R58" s="229"/>
      <c r="S58" s="230"/>
      <c r="T58" s="229"/>
      <c r="U58" s="230"/>
      <c r="V58" s="229"/>
      <c r="W58" s="231"/>
      <c r="X58" s="233"/>
      <c r="Y58" s="232"/>
      <c r="Z58" s="233"/>
      <c r="AA58" s="232"/>
      <c r="AB58" s="233"/>
      <c r="AC58" s="225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258"/>
      <c r="M59" s="226"/>
      <c r="N59" s="227"/>
      <c r="O59" s="228"/>
      <c r="P59" s="229"/>
      <c r="Q59" s="230"/>
      <c r="R59" s="229"/>
      <c r="S59" s="230"/>
      <c r="T59" s="229"/>
      <c r="U59" s="230"/>
      <c r="V59" s="229"/>
      <c r="W59" s="231"/>
      <c r="X59" s="233"/>
      <c r="Y59" s="232"/>
      <c r="Z59" s="233"/>
      <c r="AA59" s="232"/>
      <c r="AB59" s="233"/>
      <c r="AC59" s="225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258"/>
      <c r="M60" s="226"/>
      <c r="N60" s="235"/>
      <c r="O60" s="228"/>
      <c r="P60" s="229"/>
      <c r="Q60" s="230"/>
      <c r="R60" s="229"/>
      <c r="S60" s="230"/>
      <c r="T60" s="229"/>
      <c r="U60" s="230"/>
      <c r="V60" s="236"/>
      <c r="W60" s="231"/>
      <c r="X60" s="237"/>
      <c r="Y60" s="232"/>
      <c r="Z60" s="237"/>
      <c r="AA60" s="232"/>
      <c r="AB60" s="237"/>
      <c r="AC60" s="225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258"/>
      <c r="M61" s="226"/>
      <c r="N61" s="235"/>
      <c r="O61" s="228"/>
      <c r="P61" s="229"/>
      <c r="Q61" s="230"/>
      <c r="R61" s="229"/>
      <c r="S61" s="230"/>
      <c r="T61" s="229"/>
      <c r="U61" s="230"/>
      <c r="V61" s="236"/>
      <c r="W61" s="231"/>
      <c r="X61" s="233"/>
      <c r="Y61" s="232"/>
      <c r="Z61" s="233"/>
      <c r="AA61" s="232"/>
      <c r="AB61" s="233"/>
      <c r="AC61" s="225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258"/>
      <c r="M62" s="390"/>
      <c r="N62" s="390"/>
      <c r="O62" s="238"/>
      <c r="P62" s="236"/>
      <c r="Q62" s="230"/>
      <c r="R62" s="236"/>
      <c r="S62" s="230"/>
      <c r="T62" s="236"/>
      <c r="U62" s="230"/>
      <c r="V62" s="236"/>
      <c r="W62" s="242"/>
      <c r="X62" s="237"/>
      <c r="Y62" s="232"/>
      <c r="Z62" s="237"/>
      <c r="AA62" s="232"/>
      <c r="AB62" s="237"/>
      <c r="AC62" s="225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25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225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258"/>
      <c r="M64" s="225"/>
      <c r="N64" s="220"/>
      <c r="O64" s="220"/>
      <c r="P64" s="225"/>
      <c r="Q64" s="225"/>
      <c r="R64" s="225"/>
      <c r="S64" s="225"/>
      <c r="T64" s="225"/>
      <c r="U64" s="225"/>
      <c r="V64" s="253"/>
      <c r="W64" s="253"/>
      <c r="X64" s="254"/>
      <c r="Y64" s="225"/>
      <c r="Z64" s="254"/>
      <c r="AA64" s="225"/>
      <c r="AB64" s="225"/>
      <c r="AC64" s="225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258"/>
      <c r="M65" s="225"/>
      <c r="N65" s="220"/>
      <c r="O65" s="220"/>
      <c r="P65" s="253"/>
      <c r="Q65" s="253"/>
      <c r="R65" s="253"/>
      <c r="S65" s="253"/>
      <c r="T65" s="253"/>
      <c r="U65" s="253"/>
      <c r="V65" s="253"/>
      <c r="W65" s="253"/>
      <c r="X65" s="254"/>
      <c r="Y65" s="225"/>
      <c r="Z65" s="254"/>
      <c r="AA65" s="225"/>
      <c r="AB65" s="225"/>
      <c r="AC65" s="225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8"/>
      <c r="AW129" s="25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  <c r="AR143" s="258"/>
      <c r="AS143" s="258"/>
      <c r="AT143" s="258"/>
      <c r="AU143" s="258"/>
      <c r="AV143" s="258"/>
      <c r="AW143" s="25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  <c r="AR146" s="258"/>
      <c r="AS146" s="258"/>
      <c r="AT146" s="258"/>
      <c r="AU146" s="258"/>
      <c r="AV146" s="258"/>
      <c r="AW146" s="25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  <c r="AR148" s="258"/>
      <c r="AS148" s="258"/>
      <c r="AT148" s="258"/>
      <c r="AU148" s="258"/>
      <c r="AV148" s="258"/>
      <c r="AW148" s="25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258"/>
      <c r="AT160" s="258"/>
      <c r="AU160" s="258"/>
      <c r="AV160" s="258"/>
      <c r="AW160" s="25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5"/>
      <c r="AD191" s="255"/>
      <c r="AE191" s="255"/>
      <c r="AF191" s="255"/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255"/>
      <c r="AK192" s="255"/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255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255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3"/>
  <sheetViews>
    <sheetView showGridLines="0" showRowColHeaders="0" zoomScaleNormal="100" workbookViewId="0">
      <pane ySplit="6" topLeftCell="A27" activePane="bottomLeft" state="frozen"/>
      <selection activeCell="K20" sqref="K20"/>
      <selection pane="bottomLeft" activeCell="K26" sqref="K26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1:8" ht="18.75">
      <c r="B2" s="112" t="s">
        <v>156</v>
      </c>
      <c r="C2" s="14"/>
      <c r="D2" s="14"/>
      <c r="E2" s="14"/>
      <c r="F2" s="14"/>
    </row>
    <row r="3" spans="1:8">
      <c r="A3" s="475"/>
      <c r="B3" s="475"/>
      <c r="C3" s="475"/>
      <c r="D3" s="475"/>
      <c r="E3" s="475"/>
      <c r="F3" s="475"/>
    </row>
    <row r="4" spans="1:8" ht="26.1" customHeight="1">
      <c r="A4" s="475"/>
      <c r="B4" s="496" t="s">
        <v>157</v>
      </c>
      <c r="C4" s="497" t="s">
        <v>154</v>
      </c>
      <c r="D4" s="497"/>
      <c r="E4" s="497" t="s">
        <v>151</v>
      </c>
      <c r="F4" s="497"/>
      <c r="H4" s="9" t="s">
        <v>178</v>
      </c>
    </row>
    <row r="5" spans="1:8" ht="38.65" customHeight="1">
      <c r="A5" s="475"/>
      <c r="B5" s="498"/>
      <c r="C5" s="499" t="s">
        <v>28</v>
      </c>
      <c r="D5" s="499" t="s">
        <v>29</v>
      </c>
      <c r="E5" s="499" t="s">
        <v>28</v>
      </c>
      <c r="F5" s="499" t="s">
        <v>29</v>
      </c>
    </row>
    <row r="6" spans="1:8" ht="20.85" hidden="1" customHeight="1">
      <c r="B6" s="113">
        <v>2007</v>
      </c>
      <c r="C6" s="114">
        <v>895.43156999999997</v>
      </c>
      <c r="D6" s="114">
        <v>1222.1400000000001</v>
      </c>
      <c r="E6" s="114">
        <v>800.6</v>
      </c>
      <c r="F6" s="114">
        <v>994.34</v>
      </c>
    </row>
    <row r="7" spans="1:8" ht="18" customHeight="1">
      <c r="B7" s="113">
        <v>2008</v>
      </c>
      <c r="C7" s="114">
        <v>933.71</v>
      </c>
      <c r="D7" s="114">
        <v>1280.1500000000001</v>
      </c>
      <c r="E7" s="114">
        <v>837.37</v>
      </c>
      <c r="F7" s="114">
        <v>1051.7</v>
      </c>
      <c r="H7" s="17"/>
    </row>
    <row r="8" spans="1:8" ht="18" customHeight="1">
      <c r="B8" s="113">
        <v>2009</v>
      </c>
      <c r="C8" s="114">
        <v>953.86</v>
      </c>
      <c r="D8" s="114">
        <v>1331.13</v>
      </c>
      <c r="E8" s="114">
        <v>864.68</v>
      </c>
      <c r="F8" s="114">
        <v>1110.04</v>
      </c>
      <c r="H8" s="17"/>
    </row>
    <row r="9" spans="1:8" ht="18" customHeight="1">
      <c r="B9" s="113">
        <v>2010</v>
      </c>
      <c r="C9" s="114">
        <v>990.62</v>
      </c>
      <c r="D9" s="114">
        <v>1393.4</v>
      </c>
      <c r="E9" s="114">
        <v>895.89</v>
      </c>
      <c r="F9" s="114">
        <v>1172.18</v>
      </c>
      <c r="H9" s="17"/>
    </row>
    <row r="10" spans="1:8" ht="18" customHeight="1">
      <c r="B10" s="113">
        <v>2011</v>
      </c>
      <c r="C10" s="114">
        <v>1018.62</v>
      </c>
      <c r="D10" s="114">
        <v>1407.09</v>
      </c>
      <c r="E10" s="114">
        <v>921.51</v>
      </c>
      <c r="F10" s="114">
        <v>1202.07</v>
      </c>
      <c r="H10" s="17"/>
    </row>
    <row r="11" spans="1:8" ht="18" customHeight="1">
      <c r="B11" s="113">
        <v>2012</v>
      </c>
      <c r="C11" s="114">
        <v>1003.44</v>
      </c>
      <c r="D11" s="114">
        <v>1389.91</v>
      </c>
      <c r="E11" s="114">
        <v>943.46</v>
      </c>
      <c r="F11" s="114">
        <v>1251.97</v>
      </c>
      <c r="H11" s="17"/>
    </row>
    <row r="12" spans="1:8" ht="18" customHeight="1">
      <c r="B12" s="113">
        <v>2013</v>
      </c>
      <c r="C12" s="114">
        <v>1005.51</v>
      </c>
      <c r="D12" s="114">
        <v>1424.58</v>
      </c>
      <c r="E12" s="114">
        <v>955.24</v>
      </c>
      <c r="F12" s="114">
        <v>1295.6400000000001</v>
      </c>
      <c r="H12" s="17"/>
    </row>
    <row r="13" spans="1:8" ht="18" customHeight="1">
      <c r="B13" s="113">
        <v>2014</v>
      </c>
      <c r="C13" s="114">
        <v>996.8</v>
      </c>
      <c r="D13" s="114">
        <v>1425.67</v>
      </c>
      <c r="E13" s="114">
        <v>949.29</v>
      </c>
      <c r="F13" s="114">
        <v>1314.68</v>
      </c>
      <c r="H13" s="17"/>
    </row>
    <row r="14" spans="1:8" ht="18" customHeight="1">
      <c r="B14" s="113">
        <v>2015</v>
      </c>
      <c r="C14" s="114">
        <v>983.77</v>
      </c>
      <c r="D14" s="114">
        <v>1460.3</v>
      </c>
      <c r="E14" s="114">
        <v>941.18</v>
      </c>
      <c r="F14" s="114">
        <v>1342.94</v>
      </c>
      <c r="H14" s="17"/>
    </row>
    <row r="15" spans="1:8" ht="18" customHeight="1">
      <c r="B15" s="113">
        <v>2016</v>
      </c>
      <c r="C15" s="114">
        <v>973.19</v>
      </c>
      <c r="D15" s="114">
        <v>1451.07</v>
      </c>
      <c r="E15" s="114">
        <v>936.4</v>
      </c>
      <c r="F15" s="114">
        <v>1332.37</v>
      </c>
      <c r="H15" s="17"/>
    </row>
    <row r="16" spans="1:8" ht="18" customHeight="1">
      <c r="B16" s="113">
        <v>2017</v>
      </c>
      <c r="C16" s="114">
        <v>970.28</v>
      </c>
      <c r="D16" s="114">
        <v>1432.9</v>
      </c>
      <c r="E16" s="114">
        <v>935.71</v>
      </c>
      <c r="F16" s="114">
        <v>1318.47</v>
      </c>
      <c r="H16" s="17"/>
    </row>
    <row r="17" spans="2:13" ht="18" customHeight="1">
      <c r="B17" s="113">
        <v>2018</v>
      </c>
      <c r="C17" s="114">
        <v>967.4</v>
      </c>
      <c r="D17" s="114">
        <v>1420.02</v>
      </c>
      <c r="E17" s="114">
        <v>937.39</v>
      </c>
      <c r="F17" s="114">
        <v>1311.23</v>
      </c>
      <c r="H17" s="17"/>
    </row>
    <row r="18" spans="2:13" ht="18" customHeight="1">
      <c r="B18" s="113">
        <v>2019</v>
      </c>
      <c r="C18" s="114">
        <v>989.63963273409115</v>
      </c>
      <c r="D18" s="114">
        <v>1466.1257319129511</v>
      </c>
      <c r="E18" s="114">
        <v>962.55030148478431</v>
      </c>
      <c r="F18" s="114">
        <v>1345.982851671419</v>
      </c>
      <c r="H18" s="17"/>
    </row>
    <row r="19" spans="2:13" ht="18" customHeight="1">
      <c r="B19" s="279" t="s">
        <v>208</v>
      </c>
      <c r="C19" s="280">
        <f>'Distrib - regím. Altas nuevas'!$I$41</f>
        <v>1042.4083536750743</v>
      </c>
      <c r="D19" s="280">
        <f>'Distrib - regím. Altas nuevas'!$I$43</f>
        <v>1481.3162068418135</v>
      </c>
      <c r="E19" s="280">
        <f>'Distrib - regím. Altas nuevas'!$O$41</f>
        <v>1006.970455422203</v>
      </c>
      <c r="F19" s="280">
        <f>'Distrib - regím. Altas nuevas'!$O$43</f>
        <v>1370.5127560936248</v>
      </c>
    </row>
    <row r="21" spans="2:13">
      <c r="B21" s="116" t="s">
        <v>133</v>
      </c>
      <c r="C21" s="117"/>
    </row>
    <row r="22" spans="2:13" ht="25.5" customHeight="1">
      <c r="B22" s="113">
        <v>2008</v>
      </c>
      <c r="C22" s="118">
        <f t="shared" ref="C22:F33" si="0">C7/C6-1</f>
        <v>4.274858211666599E-2</v>
      </c>
      <c r="D22" s="118">
        <f t="shared" si="0"/>
        <v>4.7465920434647479E-2</v>
      </c>
      <c r="E22" s="118">
        <f t="shared" si="0"/>
        <v>4.5928053959530368E-2</v>
      </c>
      <c r="F22" s="118">
        <f t="shared" si="0"/>
        <v>5.7686505621819428E-2</v>
      </c>
      <c r="G22" s="118"/>
      <c r="H22" s="111"/>
    </row>
    <row r="23" spans="2:13" ht="17.850000000000001" customHeight="1">
      <c r="B23" s="113">
        <v>2009</v>
      </c>
      <c r="C23" s="118">
        <f t="shared" si="0"/>
        <v>2.1580576410234364E-2</v>
      </c>
      <c r="D23" s="118">
        <f t="shared" si="0"/>
        <v>3.9823458188493532E-2</v>
      </c>
      <c r="E23" s="118">
        <f t="shared" si="0"/>
        <v>3.2614017698269437E-2</v>
      </c>
      <c r="F23" s="118">
        <f t="shared" si="0"/>
        <v>5.5472092802129724E-2</v>
      </c>
      <c r="G23" s="118"/>
      <c r="H23" s="111"/>
      <c r="L23" s="354"/>
    </row>
    <row r="24" spans="2:13" ht="17.850000000000001" customHeight="1">
      <c r="B24" s="113">
        <v>2010</v>
      </c>
      <c r="C24" s="118">
        <f t="shared" si="0"/>
        <v>3.853815025265761E-2</v>
      </c>
      <c r="D24" s="118">
        <f t="shared" si="0"/>
        <v>4.6779803625491168E-2</v>
      </c>
      <c r="E24" s="118">
        <f t="shared" si="0"/>
        <v>3.6094277651848028E-2</v>
      </c>
      <c r="F24" s="118">
        <f t="shared" si="0"/>
        <v>5.597996468595734E-2</v>
      </c>
      <c r="G24" s="118"/>
      <c r="H24" s="111"/>
      <c r="L24" s="354"/>
    </row>
    <row r="25" spans="2:13" ht="17.850000000000001" customHeight="1">
      <c r="B25" s="113">
        <v>2011</v>
      </c>
      <c r="C25" s="118">
        <f t="shared" si="0"/>
        <v>2.8265126890230308E-2</v>
      </c>
      <c r="D25" s="118">
        <f t="shared" si="0"/>
        <v>9.8248887613030522E-3</v>
      </c>
      <c r="E25" s="118">
        <f t="shared" si="0"/>
        <v>2.8597260824431592E-2</v>
      </c>
      <c r="F25" s="118">
        <f t="shared" si="0"/>
        <v>2.5499496664334709E-2</v>
      </c>
      <c r="G25" s="118"/>
      <c r="H25" s="111"/>
      <c r="L25" s="354"/>
    </row>
    <row r="26" spans="2:13" ht="17.850000000000001" customHeight="1">
      <c r="B26" s="113">
        <v>2012</v>
      </c>
      <c r="C26" s="118">
        <f t="shared" si="0"/>
        <v>-1.4902515167579566E-2</v>
      </c>
      <c r="D26" s="118">
        <f t="shared" si="0"/>
        <v>-1.2209595690396369E-2</v>
      </c>
      <c r="E26" s="118">
        <f t="shared" si="0"/>
        <v>2.3819600438411026E-2</v>
      </c>
      <c r="F26" s="118">
        <f t="shared" si="0"/>
        <v>4.1511725606661942E-2</v>
      </c>
      <c r="G26" s="118"/>
      <c r="H26" s="111"/>
      <c r="L26" s="354"/>
    </row>
    <row r="27" spans="2:13" ht="17.850000000000001" customHeight="1">
      <c r="B27" s="113">
        <v>2013</v>
      </c>
      <c r="C27" s="118">
        <f t="shared" si="0"/>
        <v>2.0629036115760169E-3</v>
      </c>
      <c r="D27" s="118">
        <f t="shared" si="0"/>
        <v>2.4944061126259909E-2</v>
      </c>
      <c r="E27" s="118">
        <f t="shared" si="0"/>
        <v>1.2485955949377736E-2</v>
      </c>
      <c r="F27" s="118">
        <f t="shared" si="0"/>
        <v>3.4881027500659023E-2</v>
      </c>
      <c r="G27" s="118"/>
      <c r="H27" s="111"/>
      <c r="L27" s="354"/>
    </row>
    <row r="28" spans="2:13" ht="17.850000000000001" customHeight="1">
      <c r="B28" s="113">
        <v>2014</v>
      </c>
      <c r="C28" s="118">
        <f t="shared" si="0"/>
        <v>-8.6622708874104504E-3</v>
      </c>
      <c r="D28" s="118">
        <f t="shared" si="0"/>
        <v>7.6513779499931545E-4</v>
      </c>
      <c r="E28" s="118">
        <f t="shared" si="0"/>
        <v>-6.2288011389808329E-3</v>
      </c>
      <c r="F28" s="118">
        <f t="shared" si="0"/>
        <v>1.469544009138346E-2</v>
      </c>
      <c r="G28" s="118"/>
      <c r="H28" s="111"/>
      <c r="J28" s="14"/>
      <c r="K28" s="14"/>
      <c r="L28" s="14"/>
      <c r="M28" s="14"/>
    </row>
    <row r="29" spans="2:13" ht="17.850000000000001" customHeight="1">
      <c r="B29" s="113">
        <v>2015</v>
      </c>
      <c r="C29" s="118">
        <f t="shared" si="0"/>
        <v>-1.3071829855537676E-2</v>
      </c>
      <c r="D29" s="118">
        <f t="shared" si="0"/>
        <v>2.4290333667678965E-2</v>
      </c>
      <c r="E29" s="118">
        <f t="shared" si="0"/>
        <v>-8.5432270433692947E-3</v>
      </c>
      <c r="F29" s="118">
        <f t="shared" si="0"/>
        <v>2.1495725195484816E-2</v>
      </c>
      <c r="G29" s="118"/>
      <c r="H29" s="111"/>
      <c r="J29" s="15"/>
      <c r="K29" s="15"/>
      <c r="L29" s="15"/>
      <c r="M29" s="15"/>
    </row>
    <row r="30" spans="2:13" ht="17.850000000000001" customHeight="1">
      <c r="B30" s="113">
        <v>2016</v>
      </c>
      <c r="C30" s="118">
        <f t="shared" si="0"/>
        <v>-1.0754546286225408E-2</v>
      </c>
      <c r="D30" s="118">
        <f t="shared" si="0"/>
        <v>-6.3206190508799942E-3</v>
      </c>
      <c r="E30" s="118">
        <f t="shared" si="0"/>
        <v>-5.0787309547588588E-3</v>
      </c>
      <c r="F30" s="118">
        <f t="shared" si="0"/>
        <v>-7.8707909511968044E-3</v>
      </c>
      <c r="G30" s="118"/>
      <c r="H30" s="111"/>
      <c r="I30" s="16"/>
      <c r="J30" s="17"/>
      <c r="K30" s="17"/>
      <c r="L30" s="17"/>
      <c r="M30" s="17"/>
    </row>
    <row r="31" spans="2:13" ht="17.850000000000001" customHeight="1">
      <c r="B31" s="113">
        <v>2017</v>
      </c>
      <c r="C31" s="118">
        <f t="shared" si="0"/>
        <v>-2.9901663601147321E-3</v>
      </c>
      <c r="D31" s="118">
        <f t="shared" si="0"/>
        <v>-1.2521794262165042E-2</v>
      </c>
      <c r="E31" s="118">
        <f t="shared" si="0"/>
        <v>-7.3686458778288166E-4</v>
      </c>
      <c r="F31" s="118">
        <f t="shared" si="0"/>
        <v>-1.0432537508349715E-2</v>
      </c>
      <c r="G31" s="118"/>
      <c r="H31" s="111"/>
      <c r="K31" s="113"/>
    </row>
    <row r="32" spans="2:13" ht="17.850000000000001" customHeight="1">
      <c r="B32" s="113">
        <v>2018</v>
      </c>
      <c r="C32" s="118">
        <f t="shared" si="0"/>
        <v>-2.9682153605145034E-3</v>
      </c>
      <c r="D32" s="118">
        <f t="shared" si="0"/>
        <v>-8.9887640449438644E-3</v>
      </c>
      <c r="E32" s="118">
        <f t="shared" si="0"/>
        <v>1.7954280706629078E-3</v>
      </c>
      <c r="F32" s="118">
        <f t="shared" si="0"/>
        <v>-5.4912133002646968E-3</v>
      </c>
      <c r="G32" s="118"/>
      <c r="H32" s="111"/>
    </row>
    <row r="33" spans="1:15" ht="17.850000000000001" customHeight="1">
      <c r="B33" s="113">
        <v>2019</v>
      </c>
      <c r="C33" s="118">
        <f t="shared" si="0"/>
        <v>2.2989076632304206E-2</v>
      </c>
      <c r="D33" s="118">
        <f t="shared" si="0"/>
        <v>3.2468367989852975E-2</v>
      </c>
      <c r="E33" s="118">
        <f t="shared" si="0"/>
        <v>2.6840804238133842E-2</v>
      </c>
      <c r="F33" s="118">
        <f t="shared" si="0"/>
        <v>2.6504008962134007E-2</v>
      </c>
      <c r="G33" s="118"/>
      <c r="H33" s="111"/>
    </row>
    <row r="34" spans="1:15" ht="22.7" customHeight="1">
      <c r="B34" s="115" t="s">
        <v>210</v>
      </c>
      <c r="C34" s="119">
        <f>C19/C41-1</f>
        <v>4.0171983909668585E-2</v>
      </c>
      <c r="D34" s="119">
        <f>D19/D41-1</f>
        <v>-1.9497194859127154E-3</v>
      </c>
      <c r="E34" s="119">
        <f>E19/E41-1</f>
        <v>3.0887034625515009E-2</v>
      </c>
      <c r="F34" s="119">
        <f>F19/F41-1</f>
        <v>-8.0725266938008744E-4</v>
      </c>
      <c r="G34" s="118"/>
      <c r="H34" s="111"/>
      <c r="J34" s="6"/>
    </row>
    <row r="35" spans="1:15" ht="7.5" customHeight="1"/>
    <row r="36" spans="1:15" ht="3.4" customHeight="1">
      <c r="B36" s="120"/>
      <c r="C36" s="120"/>
      <c r="D36" s="120"/>
      <c r="E36" s="120"/>
      <c r="F36" s="120"/>
    </row>
    <row r="37" spans="1:15" ht="23.85" customHeight="1">
      <c r="B37" s="13" t="s">
        <v>165</v>
      </c>
    </row>
    <row r="38" spans="1:15" ht="23.85" customHeight="1">
      <c r="B38" s="13" t="s">
        <v>209</v>
      </c>
      <c r="K38" s="350"/>
      <c r="L38" s="350"/>
      <c r="M38" s="350"/>
      <c r="N38" s="350"/>
      <c r="O38" s="332"/>
    </row>
    <row r="39" spans="1:15" ht="35.65" customHeight="1">
      <c r="A39" s="265"/>
      <c r="B39" s="352"/>
      <c r="C39" s="352" t="s">
        <v>158</v>
      </c>
      <c r="D39" s="352"/>
      <c r="E39" s="352" t="s">
        <v>159</v>
      </c>
      <c r="F39" s="331"/>
      <c r="G39" s="356"/>
      <c r="H39" s="315"/>
      <c r="I39" s="5"/>
      <c r="K39" s="350"/>
      <c r="L39" s="350"/>
      <c r="M39" s="350"/>
      <c r="N39" s="350"/>
      <c r="O39" s="332"/>
    </row>
    <row r="40" spans="1:15">
      <c r="A40" s="265"/>
      <c r="B40" s="352"/>
      <c r="C40" s="352" t="s">
        <v>28</v>
      </c>
      <c r="D40" s="352" t="s">
        <v>29</v>
      </c>
      <c r="E40" s="352" t="s">
        <v>28</v>
      </c>
      <c r="F40" s="331" t="s">
        <v>29</v>
      </c>
      <c r="G40" s="332"/>
      <c r="H40" s="315"/>
      <c r="I40" s="5"/>
      <c r="K40" s="350"/>
      <c r="L40" s="351"/>
      <c r="M40" s="351"/>
      <c r="N40" s="350"/>
      <c r="O40" s="348"/>
    </row>
    <row r="41" spans="1:15" ht="21.4" customHeight="1">
      <c r="A41" s="265"/>
      <c r="B41" s="352"/>
      <c r="C41" s="353">
        <v>1002.15</v>
      </c>
      <c r="D41" s="353">
        <v>1484.21</v>
      </c>
      <c r="E41" s="352">
        <v>976.8</v>
      </c>
      <c r="F41" s="349">
        <v>1371.62</v>
      </c>
      <c r="G41" s="332"/>
      <c r="H41" s="315"/>
      <c r="I41" s="5"/>
      <c r="K41" s="350"/>
      <c r="L41" s="350"/>
      <c r="M41" s="350"/>
      <c r="N41" s="350"/>
      <c r="O41" s="332"/>
    </row>
    <row r="42" spans="1:15" ht="19.7" customHeight="1">
      <c r="A42" s="265"/>
      <c r="B42" s="352"/>
      <c r="C42" s="352"/>
      <c r="D42" s="352"/>
      <c r="E42" s="352"/>
      <c r="F42" s="331"/>
      <c r="G42" s="332"/>
      <c r="H42" s="315"/>
      <c r="I42" s="5"/>
      <c r="K42" s="350"/>
      <c r="L42" s="350"/>
      <c r="M42" s="350"/>
      <c r="N42" s="350"/>
      <c r="O42" s="332"/>
    </row>
    <row r="43" spans="1:15">
      <c r="A43" s="265"/>
      <c r="B43" s="352"/>
      <c r="C43" s="352"/>
      <c r="D43" s="352"/>
      <c r="E43" s="352"/>
      <c r="F43" s="331"/>
      <c r="G43" s="332"/>
      <c r="H43" s="315"/>
      <c r="I43" s="5"/>
      <c r="K43" s="350"/>
      <c r="L43" s="350"/>
      <c r="M43" s="350"/>
      <c r="N43" s="350"/>
      <c r="O43" s="332"/>
    </row>
    <row r="44" spans="1:15">
      <c r="A44" s="265"/>
      <c r="B44" s="331"/>
      <c r="C44" s="331"/>
      <c r="D44" s="331"/>
      <c r="E44" s="331"/>
      <c r="F44" s="331"/>
      <c r="G44" s="332"/>
      <c r="H44" s="316"/>
      <c r="I44"/>
      <c r="K44" s="350"/>
      <c r="L44" s="350"/>
      <c r="M44" s="350"/>
      <c r="N44" s="350"/>
      <c r="O44" s="332"/>
    </row>
    <row r="45" spans="1:15">
      <c r="A45" s="265"/>
      <c r="B45" s="331"/>
      <c r="C45" s="331"/>
      <c r="D45" s="331"/>
      <c r="E45" s="331"/>
      <c r="F45" s="331"/>
      <c r="G45" s="332"/>
      <c r="H45" s="315"/>
      <c r="I45" s="5"/>
      <c r="K45" s="350"/>
      <c r="L45" s="350"/>
      <c r="M45" s="350"/>
      <c r="N45" s="350"/>
      <c r="O45" s="332"/>
    </row>
    <row r="46" spans="1:15">
      <c r="A46" s="265"/>
      <c r="B46" s="332"/>
      <c r="C46" s="332"/>
      <c r="D46" s="332"/>
      <c r="E46" s="332"/>
      <c r="F46" s="332"/>
      <c r="G46" s="332"/>
      <c r="H46" s="315"/>
      <c r="K46" s="332"/>
      <c r="L46" s="332"/>
      <c r="M46" s="332"/>
      <c r="N46" s="332"/>
      <c r="O46" s="332"/>
    </row>
    <row r="47" spans="1:15">
      <c r="A47" s="265"/>
      <c r="B47" s="332"/>
      <c r="C47" s="332"/>
      <c r="D47" s="332"/>
      <c r="E47" s="332"/>
      <c r="F47" s="332"/>
      <c r="G47" s="332"/>
      <c r="H47" s="315"/>
      <c r="K47" s="332"/>
      <c r="L47" s="332"/>
      <c r="M47" s="332"/>
      <c r="N47" s="332"/>
      <c r="O47" s="332"/>
    </row>
    <row r="48" spans="1:15">
      <c r="A48" s="265"/>
      <c r="B48" s="332"/>
      <c r="C48" s="332"/>
      <c r="D48" s="332"/>
      <c r="E48" s="332"/>
      <c r="F48" s="332"/>
      <c r="G48" s="356"/>
      <c r="H48" s="315"/>
      <c r="K48" s="332"/>
      <c r="L48" s="332"/>
      <c r="M48" s="332"/>
      <c r="N48" s="332"/>
      <c r="O48" s="332"/>
    </row>
    <row r="49" spans="1:15">
      <c r="A49" s="265"/>
      <c r="B49" s="344"/>
      <c r="C49" s="332"/>
      <c r="D49" s="332"/>
      <c r="E49" s="332"/>
      <c r="F49" s="332"/>
      <c r="G49" s="332"/>
      <c r="H49" s="5"/>
      <c r="K49" s="340"/>
      <c r="L49" s="332"/>
      <c r="M49" s="332"/>
      <c r="N49" s="332"/>
      <c r="O49" s="332"/>
    </row>
    <row r="50" spans="1:15">
      <c r="B50" s="340"/>
      <c r="C50" s="332"/>
      <c r="D50" s="332"/>
      <c r="E50" s="332"/>
      <c r="F50" s="332"/>
      <c r="G50" s="339"/>
      <c r="K50" s="340"/>
      <c r="L50" s="340"/>
      <c r="M50" s="340"/>
      <c r="N50" s="340"/>
      <c r="O50" s="340"/>
    </row>
    <row r="51" spans="1:15">
      <c r="B51" s="340"/>
      <c r="C51" s="340"/>
      <c r="D51" s="340"/>
      <c r="E51" s="340"/>
      <c r="F51" s="340"/>
      <c r="G51" s="339"/>
    </row>
    <row r="52" spans="1:15">
      <c r="B52" s="339"/>
      <c r="C52" s="339"/>
      <c r="D52" s="339"/>
      <c r="E52" s="339"/>
      <c r="F52" s="339"/>
      <c r="G52" s="339"/>
    </row>
    <row r="53" spans="1:15">
      <c r="B53" s="339"/>
      <c r="C53" s="339"/>
      <c r="D53" s="339"/>
      <c r="E53" s="339"/>
      <c r="F53" s="339"/>
      <c r="G53" s="339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078D96-FCD8-49CA-A2DC-1ED5C392454C}"/>
</file>

<file path=customXml/itemProps2.xml><?xml version="1.0" encoding="utf-8"?>
<ds:datastoreItem xmlns:ds="http://schemas.openxmlformats.org/officeDocument/2006/customXml" ds:itemID="{0EEEA3F2-E68D-4282-A400-8EB028A9B040}"/>
</file>

<file path=customXml/itemProps3.xml><?xml version="1.0" encoding="utf-8"?>
<ds:datastoreItem xmlns:ds="http://schemas.openxmlformats.org/officeDocument/2006/customXml" ds:itemID="{D72D4F80-8446-46FA-B5F6-A44051A05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2021-10-21T09:21:58Z</cp:lastPrinted>
  <dcterms:created xsi:type="dcterms:W3CDTF">2016-11-17T11:36:14Z</dcterms:created>
  <dcterms:modified xsi:type="dcterms:W3CDTF">2021-12-16T09:49:13Z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