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05" yWindow="-105" windowWidth="19440" windowHeight="11040" tabRatio="779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Género'!$B$3:$I$71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Indice!$B$1:$I$20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Portada!$A$1:$E$55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[2]CC.AA!$H$3:$H$3000</definedName>
    <definedName name="CCAA">[3]CC.AA!$H$3:$H$3000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[2]CC.AA!$F$3:$F$3000</definedName>
    <definedName name="REGIMENESCCAA">[3]CC.AA!$F$3:$F$3000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[2]CC.AA!$I$3:$I$3000</definedName>
    <definedName name="SEXOCCAA">[3]CC.AA!$I$3:$I$3000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7" l="1"/>
  <c r="C15" i="27" s="1"/>
  <c r="D7" i="27" l="1"/>
  <c r="D10" i="27"/>
  <c r="D12" i="27"/>
  <c r="D11" i="27"/>
  <c r="D14" i="27"/>
  <c r="D8" i="27"/>
  <c r="D9" i="27"/>
  <c r="D13" i="27" l="1"/>
  <c r="F19" i="25"/>
  <c r="E19" i="25"/>
  <c r="D19" i="25"/>
  <c r="C19" i="25"/>
  <c r="C42" i="27" l="1"/>
  <c r="C43" i="27"/>
  <c r="C44" i="27"/>
  <c r="C46" i="27"/>
  <c r="C47" i="27"/>
  <c r="C48" i="27"/>
  <c r="C49" i="27"/>
  <c r="C45" i="27" l="1"/>
  <c r="C50" i="27" s="1"/>
  <c r="E46" i="27" l="1"/>
  <c r="C51" i="27"/>
  <c r="D46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<sst xmlns="http://schemas.openxmlformats.org/spreadsheetml/2006/main" count="879" uniqueCount="216">
  <si>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</si>
  <si>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</si>
  <si>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</si>
  <si>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</si>
  <si>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</si>
  <si>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</si>
  <si>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</si>
  <si>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</si>
  <si>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</si>
  <si>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</si>
  <si>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</si>
  <si>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</si>
  <si>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</si>
  <si>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</si>
  <si>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</si>
  <si>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</si>
  <si>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</si>
  <si>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</si>
  <si>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</si>
  <si>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</si>
  <si>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</si>
  <si>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</si>
  <si>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</si>
  <si>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</si>
  <si>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</si>
  <si>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</si>
  <si>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</si>
  <si>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</si>
  <si>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</si>
  <si>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</si>
  <si>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</si>
  <si>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</si>
  <si>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</si>
  <si>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</si>
  <si>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</si>
  <si>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</si>
  <si>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</si>
  <si>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</si>
  <si>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</si>
  <si>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</si>
  <si>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</si>
  <si>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</si>
  <si>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</si>
  <si>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</si>
  <si>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</si>
  <si>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</si>
  <si>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</si>
  <si>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</si>
  <si>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</si>
  <si>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</si>
  <si>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</si>
  <si>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</si>
  <si>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</si>
  <si>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</si>
  <si>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</si>
  <si>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</si>
  <si>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</si>
  <si>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</si>
  <si>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</si>
  <si>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</si>
  <si>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</si>
  <si>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</si>
  <si>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</si>
  <si>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</si>
  <si>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</si>
  <si>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</si>
  <si>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</si>
  <si>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</si>
  <si>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</si>
  <si>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</si>
  <si>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</si>
  <si>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</si>
  <si>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</si>
  <si>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</si>
  <si>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</si>
  <si>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</si>
  <si>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</si>
  <si>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</si>
  <si>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</si>
  <si>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</si>
  <si>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</si>
  <si>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</si>
  <si>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</si>
  <si>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</si>
  <si>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</si>
  <si>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</si>
  <si>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</si>
  <si>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</si>
  <si>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</si>
  <si>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</si>
  <si>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</si>
  <si>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</si>
  <si>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</si>
  <si>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</si>
  <si>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</si>
  <si>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</si>
  <si>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</si>
  <si>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</si>
  <si>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</si>
  <si>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</si>
  <si>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</si>
  <si>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</si>
  <si>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</si>
  <si>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</si>
  <si>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</si>
  <si>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</si>
  <si>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</si>
  <si>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</si>
  <si>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</si>
  <si>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</si>
  <si>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</si>
  <si>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</si>
  <si>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</si>
  <si>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</si>
  <si>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</si>
  <si>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</si>
  <si>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</si>
  <si>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</si>
  <si>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</si>
  <si>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</si>
  <si>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</si>
  <si>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</si>
  <si>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</si>
  <si>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</si>
  <si>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</si>
  <si>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</si>
  <si>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</si>
  <si>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</si>
  <si>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</si>
  <si>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</si>
  <si>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</si>
  <si>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</si>
  <si>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</si>
  <si>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</si>
  <si>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</si>
  <si>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</si>
  <si>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</si>
  <si>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</si>
  <si>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</si>
  <si>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</si>
  <si>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</si>
  <si>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</si>
  <si>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</si>
  <si>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</si>
  <si>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</si>
  <si>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</si>
  <si>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</si>
  <si>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</si>
  <si>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</si>
  <si>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</si>
  <si>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</si>
  <si>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</si>
  <si>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</si>
  <si>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</si>
  <si>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</si>
  <si>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</si>
  <si>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</si>
  <si>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</si>
  <si>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</si>
  <si>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</si>
  <si>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</si>
  <si>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</si>
  <si>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</si>
  <si>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</si>
  <si>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</si>
  <si>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</si>
  <si>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</si>
  <si>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</si>
  <si>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</si>
  <si>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</si>
  <si>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</si>
  <si>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</si>
  <si>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</si>
  <si>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</si>
  <si>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</si>
  <si>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</si>
  <si>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</si>
  <si>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</si>
  <si>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</si>
  <si>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</si>
  <si>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</si>
  <si>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</si>
  <si>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</si>
  <si>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</si>
  <si>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</si>
  <si>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</si>
  <si>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</si>
  <si>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</si>
  <si>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</si>
  <si>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</si>
  <si>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</si>
  <si>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</si>
  <si>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</si>
  <si>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</si>
  <si>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55 pensiones de las que no consta el género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</si>
  <si>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</si>
  <si>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</si>
  <si>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</si>
  <si>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</si>
  <si>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</si>
  <si>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</si>
  <si>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</si>
  <si>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>PENSIONES CONTRIBUTIVAS EN VIGOR A 1 DE AGOSTO DE 2021</t>
  </si>
  <si>
    <t>JULIO 2021</t>
  </si>
  <si>
    <t>Datos a 1 de Agosto de 2021</t>
  </si>
  <si>
    <t xml:space="preserve">  1 de Agosto de 2021</t>
  </si>
  <si>
    <t>Julio 2021</t>
  </si>
  <si>
    <t>(2) Incremento sobre Julio 2020</t>
  </si>
  <si>
    <t>1 de  Agosto de 2021</t>
  </si>
  <si>
    <t>1 Agosto 2021</t>
  </si>
  <si>
    <t>Julio 2021 (2)</t>
  </si>
  <si>
    <t>años</t>
  </si>
  <si>
    <t>Datos a 1 de julio de 2021</t>
  </si>
  <si>
    <t xml:space="preserve">PENSIONES CON COMPLEMENTO DE BRECHA DE GENERO </t>
  </si>
  <si>
    <t>Totales
por género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</si>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</sst>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0.0%"/>
    <numFmt numFmtId="167" formatCode="#,##0.0"/>
    <numFmt numFmtId="168" formatCode="_-* #,##0.00\ [$€]_-;\-* #,##0.00\ [$€]_-;_-* &quot;-&quot;??\ [$€]_-;_-@_-"/>
    <numFmt numFmtId="169" formatCode="0.00\ %"/>
    <numFmt numFmtId="170" formatCode="0.0\ %"/>
    <numFmt numFmtId="171" formatCode=";;;"/>
  </numFmts>
  <fonts count="129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1" applyNumberFormat="0" applyAlignment="0" applyProtection="0"/>
    <xf numFmtId="0" fontId="19" fillId="24" borderId="21" applyNumberFormat="0" applyAlignment="0" applyProtection="0"/>
    <xf numFmtId="0" fontId="20" fillId="25" borderId="22" applyNumberFormat="0" applyAlignment="0" applyProtection="0"/>
    <xf numFmtId="0" fontId="21" fillId="0" borderId="23" applyNumberFormat="0" applyFill="0" applyAlignment="0" applyProtection="0"/>
    <xf numFmtId="0" fontId="22" fillId="25" borderId="22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1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7" applyNumberFormat="0" applyFont="0" applyAlignment="0" applyProtection="0"/>
    <xf numFmtId="0" fontId="2" fillId="26" borderId="27" applyNumberFormat="0" applyFont="0" applyAlignment="0" applyProtection="0"/>
    <xf numFmtId="0" fontId="34" fillId="24" borderId="28" applyNumberFormat="0" applyAlignment="0" applyProtection="0"/>
    <xf numFmtId="0" fontId="35" fillId="24" borderId="2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2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8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7" borderId="0" applyNumberForma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  <xf numFmtId="3" fontId="127" fillId="39" borderId="68" applyNumberFormat="0" applyFont="0" applyBorder="0" applyAlignment="0" applyProtection="0">
      <alignment horizontal="right" vertical="center" indent="1"/>
    </xf>
  </cellStyleXfs>
  <cellXfs count="522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7" xfId="7" applyNumberFormat="1" applyFont="1" applyFill="1" applyBorder="1" applyAlignment="1">
      <alignment horizontal="centerContinuous" vertical="center"/>
    </xf>
    <xf numFmtId="0" fontId="64" fillId="0" borderId="8" xfId="7" applyNumberFormat="1" applyFont="1" applyBorder="1" applyAlignment="1"/>
    <xf numFmtId="0" fontId="64" fillId="27" borderId="9" xfId="7" applyNumberFormat="1" applyFont="1" applyFill="1" applyBorder="1" applyAlignment="1">
      <alignment horizontal="right" vertical="center"/>
    </xf>
    <xf numFmtId="0" fontId="53" fillId="0" borderId="1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19" xfId="7" applyNumberFormat="1" applyFont="1" applyBorder="1" applyAlignment="1">
      <alignment horizontal="centerContinuous" vertical="center"/>
    </xf>
    <xf numFmtId="0" fontId="53" fillId="0" borderId="1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7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19" xfId="7" applyNumberFormat="1" applyFont="1" applyBorder="1" applyAlignment="1"/>
    <xf numFmtId="0" fontId="66" fillId="0" borderId="1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7" xfId="7" applyNumberFormat="1" applyFont="1" applyFill="1" applyBorder="1" applyAlignment="1">
      <alignment horizontal="centerContinuous" vertical="center"/>
    </xf>
    <xf numFmtId="4" fontId="63" fillId="0" borderId="12" xfId="7" applyNumberFormat="1" applyFont="1" applyBorder="1" applyAlignment="1"/>
    <xf numFmtId="4" fontId="66" fillId="0" borderId="12" xfId="7" applyNumberFormat="1" applyFont="1" applyBorder="1" applyAlignment="1"/>
    <xf numFmtId="0" fontId="66" fillId="0" borderId="12" xfId="7" applyNumberFormat="1" applyFont="1" applyBorder="1" applyAlignment="1"/>
    <xf numFmtId="0" fontId="69" fillId="0" borderId="12" xfId="7" applyNumberFormat="1" applyFont="1" applyBorder="1" applyAlignment="1"/>
    <xf numFmtId="0" fontId="53" fillId="0" borderId="12" xfId="7" applyNumberFormat="1" applyFont="1" applyBorder="1" applyAlignment="1"/>
    <xf numFmtId="0" fontId="67" fillId="28" borderId="12" xfId="7" applyNumberFormat="1" applyFont="1" applyFill="1" applyBorder="1" applyAlignment="1">
      <alignment vertical="top"/>
    </xf>
    <xf numFmtId="4" fontId="53" fillId="0" borderId="19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6" xfId="1" applyNumberFormat="1" applyFont="1" applyBorder="1" applyAlignment="1">
      <alignment horizontal="left" vertical="center"/>
    </xf>
    <xf numFmtId="0" fontId="54" fillId="0" borderId="36" xfId="17" applyFont="1" applyBorder="1" applyAlignment="1"/>
    <xf numFmtId="3" fontId="54" fillId="31" borderId="15" xfId="1" applyNumberFormat="1" applyFont="1" applyFill="1" applyBorder="1" applyAlignment="1">
      <alignment horizontal="center" vertical="center"/>
    </xf>
    <xf numFmtId="4" fontId="54" fillId="31" borderId="15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0" fontId="54" fillId="31" borderId="15" xfId="1" applyNumberFormat="1" applyFont="1" applyFill="1" applyBorder="1" applyAlignment="1">
      <alignment horizontal="center" vertical="center"/>
    </xf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19" xfId="1" applyNumberFormat="1" applyFont="1" applyFill="1" applyBorder="1" applyAlignment="1">
      <alignment vertical="center"/>
    </xf>
    <xf numFmtId="4" fontId="65" fillId="2" borderId="19" xfId="1" applyNumberFormat="1" applyFont="1" applyFill="1" applyBorder="1" applyAlignment="1">
      <alignment vertical="center"/>
    </xf>
    <xf numFmtId="3" fontId="54" fillId="0" borderId="20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19" xfId="1" applyNumberFormat="1" applyFont="1" applyBorder="1" applyAlignment="1">
      <alignment vertical="center"/>
    </xf>
    <xf numFmtId="4" fontId="65" fillId="0" borderId="19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3" xfId="7" applyNumberFormat="1" applyFont="1" applyFill="1" applyBorder="1" applyAlignment="1">
      <alignment horizontal="centerContinuous" vertical="center" wrapText="1"/>
    </xf>
    <xf numFmtId="0" fontId="78" fillId="34" borderId="29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1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1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7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69" fillId="0" borderId="12" xfId="17" applyNumberFormat="1" applyFont="1" applyBorder="1" applyAlignment="1">
      <alignment horizontal="left" vertical="center" wrapText="1"/>
    </xf>
    <xf numFmtId="0" fontId="80" fillId="0" borderId="12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1" xfId="0" applyFont="1" applyFill="1" applyBorder="1" applyAlignment="1">
      <alignment horizontal="left" indent="1"/>
    </xf>
    <xf numFmtId="0" fontId="52" fillId="4" borderId="38" xfId="0" applyFont="1" applyFill="1" applyBorder="1" applyAlignment="1">
      <alignment horizontal="center" vertical="center" wrapText="1"/>
    </xf>
    <xf numFmtId="10" fontId="52" fillId="4" borderId="38" xfId="0" applyNumberFormat="1" applyFont="1" applyFill="1" applyBorder="1" applyAlignment="1">
      <alignment horizontal="center" vertical="center" wrapText="1"/>
    </xf>
    <xf numFmtId="0" fontId="52" fillId="4" borderId="38" xfId="0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6" fontId="45" fillId="0" borderId="0" xfId="0" applyNumberFormat="1" applyFont="1" applyBorder="1"/>
    <xf numFmtId="0" fontId="85" fillId="0" borderId="18" xfId="0" applyFont="1" applyBorder="1" applyAlignment="1">
      <alignment horizontal="left" vertical="center" wrapText="1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37" xfId="0" applyFont="1" applyFill="1" applyBorder="1" applyAlignment="1">
      <alignment horizontal="left" vertical="center" wrapText="1" indent="1"/>
    </xf>
    <xf numFmtId="3" fontId="69" fillId="3" borderId="37" xfId="5" applyNumberFormat="1" applyFont="1" applyFill="1" applyBorder="1" applyAlignment="1">
      <alignment horizontal="right" vertical="center" indent="1"/>
    </xf>
    <xf numFmtId="0" fontId="69" fillId="31" borderId="37" xfId="0" applyFont="1" applyFill="1" applyBorder="1" applyAlignment="1">
      <alignment horizontal="centerContinuous" vertical="center" wrapText="1"/>
    </xf>
    <xf numFmtId="0" fontId="69" fillId="31" borderId="37" xfId="0" applyFont="1" applyFill="1" applyBorder="1" applyAlignment="1">
      <alignment horizontal="center" vertical="center" wrapText="1"/>
    </xf>
    <xf numFmtId="0" fontId="69" fillId="31" borderId="37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2"/>
    </xf>
    <xf numFmtId="49" fontId="0" fillId="0" borderId="35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5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37" xfId="18" applyNumberFormat="1" applyFont="1" applyFill="1" applyBorder="1" applyAlignment="1">
      <alignment horizontal="centerContinuous" vertical="center" wrapText="1"/>
    </xf>
    <xf numFmtId="4" fontId="69" fillId="31" borderId="37" xfId="18" applyNumberFormat="1" applyFont="1" applyFill="1" applyBorder="1" applyAlignment="1">
      <alignment horizontal="centerContinuous" vertical="center" wrapText="1"/>
    </xf>
    <xf numFmtId="0" fontId="69" fillId="31" borderId="37" xfId="18" applyNumberFormat="1" applyFont="1" applyFill="1" applyBorder="1" applyAlignment="1">
      <alignment horizontal="center" vertical="center" wrapText="1"/>
    </xf>
    <xf numFmtId="4" fontId="69" fillId="31" borderId="37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4" xfId="18" applyNumberFormat="1" applyFont="1" applyFill="1" applyBorder="1" applyAlignment="1">
      <alignment horizontal="right" indent="1"/>
    </xf>
    <xf numFmtId="4" fontId="69" fillId="3" borderId="44" xfId="18" applyNumberFormat="1" applyFont="1" applyFill="1" applyBorder="1" applyAlignment="1">
      <alignment horizontal="right" indent="1"/>
    </xf>
    <xf numFmtId="0" fontId="53" fillId="0" borderId="19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6" xfId="18" applyNumberFormat="1" applyFont="1" applyFill="1" applyBorder="1" applyAlignment="1">
      <alignment horizontal="center" vertical="center" wrapText="1"/>
    </xf>
    <xf numFmtId="0" fontId="69" fillId="31" borderId="46" xfId="18" applyNumberFormat="1" applyFont="1" applyFill="1" applyBorder="1" applyAlignment="1">
      <alignment horizontal="center" vertical="center" wrapText="1"/>
    </xf>
    <xf numFmtId="4" fontId="78" fillId="31" borderId="46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1" xfId="17" applyNumberFormat="1" applyFont="1" applyFill="1" applyBorder="1" applyAlignment="1">
      <alignment horizontal="centerContinuous" vertical="center" wrapText="1"/>
    </xf>
    <xf numFmtId="10" fontId="69" fillId="31" borderId="40" xfId="17" applyNumberFormat="1" applyFont="1" applyFill="1" applyBorder="1" applyAlignment="1">
      <alignment horizontal="centerContinuous" vertical="center" wrapText="1"/>
    </xf>
    <xf numFmtId="10" fontId="69" fillId="31" borderId="47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5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48" xfId="114" applyNumberFormat="1" applyFont="1" applyBorder="1" applyAlignment="1">
      <alignment horizontal="left" indent="2"/>
    </xf>
    <xf numFmtId="3" fontId="53" fillId="0" borderId="48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6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27" borderId="49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6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6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69" fontId="53" fillId="0" borderId="18" xfId="5" applyNumberFormat="1" applyFont="1" applyFill="1" applyBorder="1" applyAlignment="1">
      <alignment horizontal="right" vertical="center" indent="1"/>
    </xf>
    <xf numFmtId="169" fontId="69" fillId="3" borderId="42" xfId="5" applyNumberFormat="1" applyFont="1" applyFill="1" applyBorder="1" applyAlignment="1">
      <alignment horizontal="right" vertical="center" indent="1"/>
    </xf>
    <xf numFmtId="169" fontId="69" fillId="3" borderId="37" xfId="5" applyNumberFormat="1" applyFont="1" applyFill="1" applyBorder="1" applyAlignment="1">
      <alignment horizontal="right" vertical="center" indent="1"/>
    </xf>
    <xf numFmtId="169" fontId="69" fillId="3" borderId="0" xfId="18" applyNumberFormat="1" applyFont="1" applyFill="1" applyAlignment="1">
      <alignment horizontal="right" vertical="center"/>
    </xf>
    <xf numFmtId="169" fontId="53" fillId="4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Border="1" applyAlignment="1">
      <alignment horizontal="right" vertical="center"/>
    </xf>
    <xf numFmtId="169" fontId="69" fillId="3" borderId="0" xfId="18" applyNumberFormat="1" applyFont="1" applyFill="1" applyBorder="1" applyAlignment="1">
      <alignment horizontal="right" vertical="center"/>
    </xf>
    <xf numFmtId="169" fontId="53" fillId="0" borderId="0" xfId="18" applyNumberFormat="1" applyFont="1" applyAlignment="1">
      <alignment horizontal="right" vertical="center"/>
    </xf>
    <xf numFmtId="170" fontId="53" fillId="0" borderId="48" xfId="114" applyNumberFormat="1" applyFont="1" applyBorder="1" applyAlignment="1">
      <alignment horizontal="right" indent="2"/>
    </xf>
    <xf numFmtId="170" fontId="53" fillId="0" borderId="0" xfId="114" applyNumberFormat="1" applyFont="1" applyBorder="1" applyAlignment="1">
      <alignment horizontal="right" indent="2"/>
    </xf>
    <xf numFmtId="170" fontId="69" fillId="3" borderId="0" xfId="114" applyNumberFormat="1" applyFont="1" applyFill="1" applyBorder="1" applyAlignment="1">
      <alignment horizontal="right" indent="2"/>
    </xf>
    <xf numFmtId="3" fontId="54" fillId="0" borderId="11" xfId="1" applyNumberFormat="1" applyFont="1" applyBorder="1"/>
    <xf numFmtId="3" fontId="54" fillId="0" borderId="51" xfId="1" applyNumberFormat="1" applyFont="1" applyBorder="1"/>
    <xf numFmtId="3" fontId="65" fillId="2" borderId="52" xfId="1" applyNumberFormat="1" applyFont="1" applyFill="1" applyBorder="1" applyAlignment="1">
      <alignment vertical="center"/>
    </xf>
    <xf numFmtId="3" fontId="54" fillId="0" borderId="53" xfId="1" applyNumberFormat="1" applyFont="1" applyBorder="1"/>
    <xf numFmtId="4" fontId="54" fillId="0" borderId="40" xfId="1" applyNumberFormat="1" applyFont="1" applyBorder="1"/>
    <xf numFmtId="4" fontId="54" fillId="0" borderId="47" xfId="1" applyNumberFormat="1" applyFont="1" applyBorder="1"/>
    <xf numFmtId="4" fontId="65" fillId="2" borderId="54" xfId="1" applyNumberFormat="1" applyFont="1" applyFill="1" applyBorder="1" applyAlignment="1">
      <alignment vertical="center"/>
    </xf>
    <xf numFmtId="3" fontId="54" fillId="0" borderId="55" xfId="1" applyNumberFormat="1" applyFont="1" applyBorder="1"/>
    <xf numFmtId="4" fontId="65" fillId="0" borderId="54" xfId="1" applyNumberFormat="1" applyFont="1" applyBorder="1" applyAlignment="1">
      <alignment vertical="center"/>
    </xf>
    <xf numFmtId="3" fontId="54" fillId="31" borderId="56" xfId="1" applyNumberFormat="1" applyFont="1" applyFill="1" applyBorder="1" applyAlignment="1">
      <alignment horizontal="center" vertical="center"/>
    </xf>
    <xf numFmtId="3" fontId="65" fillId="2" borderId="57" xfId="1" applyNumberFormat="1" applyFont="1" applyFill="1" applyBorder="1" applyAlignment="1">
      <alignment vertical="center"/>
    </xf>
    <xf numFmtId="3" fontId="54" fillId="0" borderId="58" xfId="1" applyNumberFormat="1" applyFont="1" applyBorder="1"/>
    <xf numFmtId="0" fontId="74" fillId="0" borderId="63" xfId="1" applyNumberFormat="1" applyFont="1" applyBorder="1" applyAlignment="1">
      <alignment horizontal="center"/>
    </xf>
    <xf numFmtId="0" fontId="74" fillId="0" borderId="18" xfId="1" quotePrefix="1" applyNumberFormat="1" applyFont="1" applyBorder="1" applyAlignment="1">
      <alignment horizontal="center"/>
    </xf>
    <xf numFmtId="0" fontId="74" fillId="0" borderId="18" xfId="1" applyNumberFormat="1" applyFont="1" applyBorder="1" applyAlignment="1">
      <alignment horizontal="center"/>
    </xf>
    <xf numFmtId="0" fontId="75" fillId="2" borderId="63" xfId="1" applyNumberFormat="1" applyFont="1" applyFill="1" applyBorder="1" applyAlignment="1">
      <alignment horizontal="center" vertical="center"/>
    </xf>
    <xf numFmtId="0" fontId="77" fillId="0" borderId="62" xfId="1" applyNumberFormat="1" applyFont="1" applyBorder="1" applyAlignment="1">
      <alignment horizontal="center"/>
    </xf>
    <xf numFmtId="0" fontId="75" fillId="0" borderId="63" xfId="1" applyNumberFormat="1" applyFont="1" applyBorder="1" applyAlignment="1">
      <alignment horizontal="center" vertical="center"/>
    </xf>
    <xf numFmtId="3" fontId="82" fillId="0" borderId="18" xfId="5" applyNumberFormat="1" applyFont="1" applyFill="1" applyBorder="1" applyAlignment="1">
      <alignment horizontal="right" vertical="center" indent="1"/>
    </xf>
    <xf numFmtId="3" fontId="82" fillId="0" borderId="33" xfId="5" applyNumberFormat="1" applyFont="1" applyFill="1" applyBorder="1" applyAlignment="1">
      <alignment horizontal="right" vertical="center" indent="1"/>
    </xf>
    <xf numFmtId="3" fontId="85" fillId="3" borderId="33" xfId="5" applyNumberFormat="1" applyFont="1" applyFill="1" applyBorder="1" applyAlignment="1">
      <alignment horizontal="right" vertical="center" indent="1"/>
    </xf>
    <xf numFmtId="169" fontId="82" fillId="0" borderId="18" xfId="5" applyNumberFormat="1" applyFont="1" applyFill="1" applyBorder="1" applyAlignment="1">
      <alignment horizontal="right" vertical="center" indent="1"/>
    </xf>
    <xf numFmtId="169" fontId="82" fillId="0" borderId="33" xfId="5" applyNumberFormat="1" applyFont="1" applyFill="1" applyBorder="1" applyAlignment="1">
      <alignment horizontal="right" vertical="center" indent="1"/>
    </xf>
    <xf numFmtId="169" fontId="85" fillId="3" borderId="33" xfId="5" applyNumberFormat="1" applyFont="1" applyFill="1" applyBorder="1" applyAlignment="1">
      <alignment horizontal="right" vertical="center" indent="1"/>
    </xf>
    <xf numFmtId="0" fontId="78" fillId="33" borderId="46" xfId="0" applyFont="1" applyFill="1" applyBorder="1" applyAlignment="1">
      <alignment horizontal="centerContinuous" vertical="center"/>
    </xf>
    <xf numFmtId="0" fontId="78" fillId="33" borderId="46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4" fontId="122" fillId="0" borderId="0" xfId="0" applyNumberFormat="1" applyFont="1" applyAlignment="1">
      <alignment horizontal="right" indent="2"/>
    </xf>
    <xf numFmtId="171" fontId="42" fillId="0" borderId="0" xfId="0" applyNumberFormat="1" applyFont="1" applyFill="1"/>
    <xf numFmtId="0" fontId="56" fillId="0" borderId="57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3" borderId="65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44" xfId="7" applyFont="1" applyFill="1" applyBorder="1" applyAlignment="1">
      <alignment horizontal="right" vertical="center"/>
    </xf>
    <xf numFmtId="0" fontId="56" fillId="0" borderId="44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17" xfId="7" applyNumberFormat="1" applyFont="1" applyFill="1" applyBorder="1" applyAlignment="1">
      <alignment horizontal="right" vertical="center"/>
    </xf>
    <xf numFmtId="0" fontId="56" fillId="33" borderId="66" xfId="7" applyNumberFormat="1" applyFont="1" applyFill="1" applyBorder="1" applyAlignment="1">
      <alignment horizontal="left" vertical="center" indent="1"/>
    </xf>
    <xf numFmtId="0" fontId="65" fillId="2" borderId="9" xfId="7" applyNumberFormat="1" applyFont="1" applyFill="1" applyBorder="1" applyAlignment="1">
      <alignment horizontal="center" vertical="center"/>
    </xf>
    <xf numFmtId="0" fontId="64" fillId="0" borderId="8" xfId="7" applyNumberFormat="1" applyFont="1" applyBorder="1" applyAlignment="1">
      <alignment vertical="center"/>
    </xf>
    <xf numFmtId="0" fontId="65" fillId="2" borderId="7" xfId="7" applyNumberFormat="1" applyFont="1" applyFill="1" applyBorder="1" applyAlignment="1">
      <alignment horizontal="center" vertical="center"/>
    </xf>
    <xf numFmtId="0" fontId="65" fillId="0" borderId="9" xfId="7" applyNumberFormat="1" applyFont="1" applyBorder="1" applyAlignment="1">
      <alignment horizontal="center" vertical="center"/>
    </xf>
    <xf numFmtId="171" fontId="43" fillId="0" borderId="0" xfId="0" applyNumberFormat="1" applyFont="1" applyFill="1"/>
    <xf numFmtId="2" fontId="43" fillId="0" borderId="0" xfId="0" applyNumberFormat="1" applyFont="1" applyFill="1"/>
    <xf numFmtId="0" fontId="54" fillId="0" borderId="0" xfId="17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0" fontId="53" fillId="0" borderId="0" xfId="7" applyNumberFormat="1" applyFont="1" applyFill="1" applyBorder="1" applyAlignment="1"/>
    <xf numFmtId="0" fontId="63" fillId="0" borderId="0" xfId="7" applyNumberFormat="1" applyFont="1" applyBorder="1" applyAlignment="1"/>
    <xf numFmtId="2" fontId="0" fillId="0" borderId="0" xfId="0" applyNumberFormat="1" applyFont="1"/>
    <xf numFmtId="2" fontId="43" fillId="0" borderId="0" xfId="0" applyNumberFormat="1" applyFont="1"/>
    <xf numFmtId="14" fontId="43" fillId="0" borderId="0" xfId="0" applyNumberFormat="1" applyFont="1" applyFill="1"/>
    <xf numFmtId="0" fontId="65" fillId="40" borderId="46" xfId="157" applyFont="1" applyFill="1" applyBorder="1" applyAlignment="1">
      <alignment horizontal="center" vertical="center" wrapText="1"/>
    </xf>
    <xf numFmtId="37" fontId="128" fillId="0" borderId="46" xfId="159" applyNumberFormat="1" applyFont="1" applyFill="1" applyBorder="1" applyAlignment="1"/>
    <xf numFmtId="37" fontId="128" fillId="0" borderId="46" xfId="159" applyNumberFormat="1" applyFont="1" applyFill="1" applyBorder="1" applyAlignment="1">
      <alignment horizontal="right"/>
    </xf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37" fontId="128" fillId="0" borderId="0" xfId="159" applyNumberFormat="1" applyFont="1" applyFill="1" applyBorder="1" applyAlignment="1">
      <alignment horizontal="right"/>
    </xf>
    <xf numFmtId="49" fontId="56" fillId="31" borderId="0" xfId="17" applyNumberFormat="1" applyFont="1" applyFill="1" applyBorder="1" applyAlignment="1">
      <alignment horizontal="center" vertical="center" wrapText="1"/>
    </xf>
    <xf numFmtId="0" fontId="71" fillId="0" borderId="32" xfId="7" applyNumberFormat="1" applyFont="1" applyBorder="1" applyAlignment="1">
      <alignment horizontal="center" vertical="top"/>
    </xf>
    <xf numFmtId="0" fontId="56" fillId="33" borderId="64" xfId="7" applyNumberFormat="1" applyFont="1" applyFill="1" applyBorder="1" applyAlignment="1">
      <alignment horizontal="right" vertical="center"/>
    </xf>
    <xf numFmtId="0" fontId="56" fillId="33" borderId="56" xfId="7" applyFont="1" applyFill="1" applyBorder="1" applyAlignment="1">
      <alignment horizontal="right" vertical="center"/>
    </xf>
    <xf numFmtId="0" fontId="56" fillId="33" borderId="13" xfId="7" applyNumberFormat="1" applyFont="1" applyFill="1" applyBorder="1" applyAlignment="1">
      <alignment horizontal="center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71" fillId="0" borderId="19" xfId="7" applyNumberFormat="1" applyFont="1" applyBorder="1" applyAlignment="1">
      <alignment horizontal="center" vertical="top"/>
    </xf>
    <xf numFmtId="0" fontId="63" fillId="33" borderId="6" xfId="7" applyFont="1" applyFill="1" applyBorder="1" applyAlignment="1">
      <alignment horizontal="center" vertical="center"/>
    </xf>
    <xf numFmtId="0" fontId="63" fillId="33" borderId="14" xfId="7" applyFont="1" applyFill="1" applyBorder="1" applyAlignment="1">
      <alignment horizontal="center" vertical="center"/>
    </xf>
    <xf numFmtId="0" fontId="56" fillId="32" borderId="13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4" xfId="7" applyFont="1" applyFill="1" applyBorder="1" applyAlignment="1">
      <alignment horizontal="center" vertical="center"/>
    </xf>
    <xf numFmtId="0" fontId="53" fillId="0" borderId="19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63" fillId="0" borderId="12" xfId="7" applyNumberFormat="1" applyFont="1" applyBorder="1" applyAlignment="1"/>
    <xf numFmtId="0" fontId="63" fillId="0" borderId="1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6" xfId="7" applyNumberFormat="1" applyFont="1" applyFill="1" applyBorder="1" applyAlignment="1">
      <alignment horizontal="center" vertical="center"/>
    </xf>
    <xf numFmtId="0" fontId="53" fillId="33" borderId="46" xfId="7" applyFont="1" applyFill="1" applyBorder="1" applyAlignment="1">
      <alignment horizontal="center" vertic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7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3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0" fontId="65" fillId="33" borderId="13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59" xfId="1" applyNumberFormat="1" applyFont="1" applyFill="1" applyBorder="1" applyAlignment="1">
      <alignment horizontal="center" vertical="center" wrapText="1"/>
    </xf>
    <xf numFmtId="0" fontId="65" fillId="33" borderId="60" xfId="1" applyNumberFormat="1" applyFont="1" applyFill="1" applyBorder="1" applyAlignment="1">
      <alignment horizontal="center" vertical="center" wrapText="1"/>
    </xf>
    <xf numFmtId="0" fontId="65" fillId="33" borderId="61" xfId="1" applyNumberFormat="1" applyFont="1" applyFill="1" applyBorder="1" applyAlignment="1">
      <alignment horizontal="center" vertical="center" wrapText="1"/>
    </xf>
    <xf numFmtId="3" fontId="65" fillId="33" borderId="50" xfId="1" applyNumberFormat="1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1" xfId="0" applyFont="1" applyFill="1" applyBorder="1" applyAlignment="1">
      <alignment horizontal="center" vertical="center"/>
    </xf>
    <xf numFmtId="0" fontId="53" fillId="31" borderId="34" xfId="0" applyFont="1" applyFill="1" applyBorder="1" applyAlignment="1">
      <alignment horizontal="center" vertical="center"/>
    </xf>
    <xf numFmtId="0" fontId="69" fillId="31" borderId="37" xfId="0" applyFont="1" applyFill="1" applyBorder="1" applyAlignment="1">
      <alignment horizontal="center" vertical="center" wrapText="1"/>
    </xf>
    <xf numFmtId="0" fontId="53" fillId="31" borderId="37" xfId="0" applyFont="1" applyFill="1" applyBorder="1" applyAlignment="1">
      <alignment horizontal="center" vertical="center" wrapText="1"/>
    </xf>
    <xf numFmtId="0" fontId="78" fillId="34" borderId="46" xfId="0" applyNumberFormat="1" applyFont="1" applyFill="1" applyBorder="1" applyAlignment="1">
      <alignment horizontal="center" vertical="center" wrapText="1"/>
    </xf>
    <xf numFmtId="0" fontId="42" fillId="33" borderId="46" xfId="0" applyFont="1" applyFill="1" applyBorder="1" applyAlignment="1"/>
    <xf numFmtId="0" fontId="78" fillId="31" borderId="43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0" xfId="18" applyNumberFormat="1" applyFont="1" applyFill="1" applyBorder="1" applyAlignment="1">
      <alignment horizontal="center" vertical="center" wrapText="1"/>
    </xf>
    <xf numFmtId="0" fontId="53" fillId="31" borderId="39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38" xfId="17" applyNumberFormat="1" applyFont="1" applyFill="1" applyBorder="1" applyAlignment="1">
      <alignment horizontal="center" vertical="center" wrapText="1"/>
    </xf>
    <xf numFmtId="49" fontId="53" fillId="31" borderId="18" xfId="17" applyNumberFormat="1" applyFont="1" applyFill="1" applyBorder="1" applyAlignment="1">
      <alignment horizontal="center" vertical="center" wrapText="1"/>
    </xf>
    <xf numFmtId="3" fontId="69" fillId="31" borderId="38" xfId="17" applyNumberFormat="1" applyFont="1" applyFill="1" applyBorder="1" applyAlignment="1">
      <alignment horizontal="center" vertical="center" wrapText="1"/>
    </xf>
    <xf numFmtId="0" fontId="53" fillId="31" borderId="18" xfId="17" applyFont="1" applyFill="1" applyBorder="1" applyAlignment="1">
      <alignment horizontal="center" vertical="center" wrapText="1"/>
    </xf>
    <xf numFmtId="49" fontId="65" fillId="31" borderId="38" xfId="17" applyNumberFormat="1" applyFont="1" applyFill="1" applyBorder="1" applyAlignment="1">
      <alignment horizontal="center" vertical="center" wrapText="1"/>
    </xf>
    <xf numFmtId="49" fontId="54" fillId="31" borderId="33" xfId="17" applyNumberFormat="1" applyFont="1" applyFill="1" applyBorder="1" applyAlignment="1">
      <alignment horizontal="center" vertical="center" wrapText="1"/>
    </xf>
    <xf numFmtId="0" fontId="69" fillId="31" borderId="38" xfId="18" applyNumberFormat="1" applyFont="1" applyFill="1" applyBorder="1" applyAlignment="1">
      <alignment horizontal="center" vertical="center" wrapText="1"/>
    </xf>
    <xf numFmtId="0" fontId="69" fillId="31" borderId="33" xfId="18" applyNumberFormat="1" applyFont="1" applyFill="1" applyBorder="1" applyAlignment="1">
      <alignment horizontal="center" vertical="center" wrapText="1"/>
    </xf>
    <xf numFmtId="0" fontId="52" fillId="0" borderId="0" xfId="158" applyNumberFormat="1" applyFont="1" applyFill="1" applyBorder="1" applyAlignment="1">
      <alignment horizontal="left" indent="1"/>
    </xf>
    <xf numFmtId="0" fontId="52" fillId="0" borderId="0" xfId="158" applyNumberFormat="1" applyFont="1" applyFill="1" applyBorder="1" applyAlignment="1">
      <alignment horizontal="center" vertical="center"/>
    </xf>
  </cellXfs>
  <cellStyles count="160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b1 tono 3" xfId="158"/>
    <cellStyle name="Calculation" xfId="63"/>
    <cellStyle name="Cálculo 2" xfId="64"/>
    <cellStyle name="Celda de comprobación 2" xfId="65"/>
    <cellStyle name="Celda vinculada 2" xfId="66"/>
    <cellStyle name="Check Cell" xfId="67"/>
    <cellStyle name="Encabezado 4 2" xfId="68"/>
    <cellStyle name="Énfasis1" xfId="157" builtinId="29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3"/>
    <cellStyle name="Euro 2" xfId="117"/>
    <cellStyle name="Explanatory Text" xfId="76"/>
    <cellStyle name="fila osc tono 1" xfId="159"/>
    <cellStyle name="Good" xfId="77"/>
    <cellStyle name="Heading 1" xfId="78"/>
    <cellStyle name="Heading 2" xfId="79"/>
    <cellStyle name="Heading 3" xfId="80"/>
    <cellStyle name="Heading 4" xfId="81"/>
    <cellStyle name="Hipervínculo" xfId="120" builtinId="8"/>
    <cellStyle name="Hipervínculo 2" xfId="140"/>
    <cellStyle name="Incorrecto 2" xfId="82"/>
    <cellStyle name="Input" xfId="83"/>
    <cellStyle name="Linked Cell" xfId="84"/>
    <cellStyle name="Millares [0] 2" xfId="4"/>
    <cellStyle name="Millares [0] 3" xfId="85"/>
    <cellStyle name="Millares 2" xfId="86"/>
    <cellStyle name="Millares 2 2" xfId="87"/>
    <cellStyle name="Millares 2 2 2" xfId="121"/>
    <cellStyle name="Millares 2 3" xfId="88"/>
    <cellStyle name="Millares 2 3 2" xfId="89"/>
    <cellStyle name="Millares 2 3 2 2" xfId="90"/>
    <cellStyle name="Millares 2 3 2 2 2" xfId="122"/>
    <cellStyle name="Millares 2 3 2 3" xfId="123"/>
    <cellStyle name="Millares 2 3 3" xfId="124"/>
    <cellStyle name="Millares 2 4" xfId="91"/>
    <cellStyle name="Millares 2 4 2" xfId="125"/>
    <cellStyle name="Millares 2 5" xfId="92"/>
    <cellStyle name="Normal" xfId="0" builtinId="0"/>
    <cellStyle name="Normal 10" xfId="13"/>
    <cellStyle name="Normal 10 2" xfId="93"/>
    <cellStyle name="Normal 10 2 2" xfId="126"/>
    <cellStyle name="Normal 11" xfId="18"/>
    <cellStyle name="Normal 11 2" xfId="150"/>
    <cellStyle name="Normal 12" xfId="94"/>
    <cellStyle name="Normal 12 2" xfId="127"/>
    <cellStyle name="Normal 12 3" xfId="151"/>
    <cellStyle name="Normal 13" xfId="115"/>
    <cellStyle name="Normal 13 2" xfId="128"/>
    <cellStyle name="Normal 14" xfId="129"/>
    <cellStyle name="Normal 15" xfId="130"/>
    <cellStyle name="Normal 16" xfId="131"/>
    <cellStyle name="Normal 16 2" xfId="141"/>
    <cellStyle name="Normal 17" xfId="139"/>
    <cellStyle name="Normal 18" xfId="148"/>
    <cellStyle name="Normal 19" xfId="149"/>
    <cellStyle name="Normal 2" xfId="2"/>
    <cellStyle name="Normal 2 2" xfId="5"/>
    <cellStyle name="Normal 2 2 2" xfId="118"/>
    <cellStyle name="Normal 2 2 3" xfId="143"/>
    <cellStyle name="Normal 2 3" xfId="17"/>
    <cellStyle name="Normal 2 3 2" xfId="95"/>
    <cellStyle name="Normal 2 3 2 2" xfId="96"/>
    <cellStyle name="Normal 2 3 2 2 2" xfId="132"/>
    <cellStyle name="Normal 2 3 2 3" xfId="133"/>
    <cellStyle name="Normal 2 3 3" xfId="134"/>
    <cellStyle name="Normal 2 4" xfId="97"/>
    <cellStyle name="Normal 2 4 2" xfId="135"/>
    <cellStyle name="Normal 2 5" xfId="98"/>
    <cellStyle name="Normal 2 5 2" xfId="136"/>
    <cellStyle name="Normal 2 6" xfId="99"/>
    <cellStyle name="Normal 2 7" xfId="142"/>
    <cellStyle name="Normal 3" xfId="6"/>
    <cellStyle name="Normal 3 2" xfId="14"/>
    <cellStyle name="Normal 3 2 2" xfId="119"/>
    <cellStyle name="Normal 3 3" xfId="137"/>
    <cellStyle name="Normal 3 3 2" xfId="138"/>
    <cellStyle name="Normal 4" xfId="7"/>
    <cellStyle name="Normal 4 2" xfId="100"/>
    <cellStyle name="Normal 4 3" xfId="144"/>
    <cellStyle name="Normal 5" xfId="8"/>
    <cellStyle name="Normal 5 2" xfId="101"/>
    <cellStyle name="Normal 6" xfId="9"/>
    <cellStyle name="Normal 6 2" xfId="145"/>
    <cellStyle name="Normal 7" xfId="10"/>
    <cellStyle name="Normal 7 2" xfId="146"/>
    <cellStyle name="Normal 8" xfId="11"/>
    <cellStyle name="Normal 8 2" xfId="152"/>
    <cellStyle name="Normal 9" xfId="12"/>
    <cellStyle name="Normal 9 2" xfId="116"/>
    <cellStyle name="Normal_afiliaultimo" xfId="114"/>
    <cellStyle name="Normal_M7. 15 a M7.25" xfId="1"/>
    <cellStyle name="Notas 2" xfId="102"/>
    <cellStyle name="Note" xfId="103"/>
    <cellStyle name="Output" xfId="104"/>
    <cellStyle name="Porcentaje 2" xfId="15"/>
    <cellStyle name="Porcentaje 3" xfId="147"/>
    <cellStyle name="Porcentaje 4" xfId="153"/>
    <cellStyle name="Porcentaje 5" xfId="154"/>
    <cellStyle name="Porcentaje 6" xfId="155"/>
    <cellStyle name="Porcentaje 7" xfId="156"/>
    <cellStyle name="Porcentual 2" xfId="16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0.45367397836192136</c:v>
                </c:pt>
                <c:pt idx="1">
                  <c:v>0.12353325017133322</c:v>
                </c:pt>
                <c:pt idx="2">
                  <c:v>0.2835092768186368</c:v>
                </c:pt>
                <c:pt idx="3">
                  <c:v>0.1392834946481086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74432"/>
        <c:axId val="218280320"/>
      </c:barChart>
      <c:catAx>
        <c:axId val="21827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18280320"/>
        <c:crosses val="autoZero"/>
        <c:auto val="1"/>
        <c:lblAlgn val="ctr"/>
        <c:lblOffset val="100"/>
        <c:noMultiLvlLbl val="0"/>
      </c:catAx>
      <c:valAx>
        <c:axId val="2182803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1827443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Agosto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9.862.327 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+ 0,87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10.217.155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+ 3,16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1.035,98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1.192,26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+ 2,40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AGOSTO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727.25630002999992</v>
          </cell>
          <cell r="D3">
            <v>3.0664177400578474E-2</v>
          </cell>
          <cell r="E3">
            <v>3.1616009789557475E-2</v>
          </cell>
        </row>
        <row r="4">
          <cell r="A4">
            <v>2</v>
          </cell>
          <cell r="B4" t="str">
            <v>CATALUÑA</v>
          </cell>
          <cell r="C4">
            <v>1875.4442778200005</v>
          </cell>
          <cell r="D4">
            <v>2.888658552663026E-2</v>
          </cell>
          <cell r="E4">
            <v>3.1616009789557475E-2</v>
          </cell>
        </row>
        <row r="5">
          <cell r="A5">
            <v>3</v>
          </cell>
          <cell r="B5" t="str">
            <v>GALICIA</v>
          </cell>
          <cell r="C5">
            <v>676.3696224900001</v>
          </cell>
          <cell r="D5">
            <v>2.7338744474368015E-2</v>
          </cell>
          <cell r="E5">
            <v>3.1616009789557475E-2</v>
          </cell>
        </row>
        <row r="6">
          <cell r="A6">
            <v>4</v>
          </cell>
          <cell r="B6" t="str">
            <v>ANDALUCÍA</v>
          </cell>
          <cell r="C6">
            <v>1482.6382167300007</v>
          </cell>
          <cell r="D6">
            <v>3.3317198220087052E-2</v>
          </cell>
          <cell r="E6">
            <v>3.1616009789557475E-2</v>
          </cell>
        </row>
        <row r="7">
          <cell r="A7">
            <v>5</v>
          </cell>
          <cell r="B7" t="str">
            <v>ASTURIAS</v>
          </cell>
          <cell r="C7">
            <v>365.67449218000013</v>
          </cell>
          <cell r="D7">
            <v>1.8651691331662112E-2</v>
          </cell>
          <cell r="E7">
            <v>3.1616009789557475E-2</v>
          </cell>
        </row>
        <row r="8">
          <cell r="A8">
            <v>6</v>
          </cell>
          <cell r="B8" t="str">
            <v>CANTABRIA</v>
          </cell>
          <cell r="C8">
            <v>156.51900706000004</v>
          </cell>
          <cell r="D8">
            <v>3.3083888104028514E-2</v>
          </cell>
          <cell r="E8">
            <v>3.1616009789557475E-2</v>
          </cell>
        </row>
        <row r="9">
          <cell r="A9">
            <v>7</v>
          </cell>
          <cell r="B9" t="str">
            <v>RIOJA (LA)</v>
          </cell>
          <cell r="C9">
            <v>72.39201477999994</v>
          </cell>
          <cell r="D9">
            <v>3.9320006837118671E-2</v>
          </cell>
          <cell r="E9">
            <v>3.1616009789557475E-2</v>
          </cell>
        </row>
        <row r="10">
          <cell r="A10">
            <v>8</v>
          </cell>
          <cell r="B10" t="str">
            <v>MURCIA</v>
          </cell>
          <cell r="C10">
            <v>230.70486733000001</v>
          </cell>
          <cell r="D10">
            <v>3.3713665346188249E-2</v>
          </cell>
          <cell r="E10">
            <v>3.1616009789557475E-2</v>
          </cell>
        </row>
        <row r="11">
          <cell r="A11">
            <v>9</v>
          </cell>
          <cell r="B11" t="str">
            <v>C. VALENCIANA</v>
          </cell>
          <cell r="C11">
            <v>963.73838097999931</v>
          </cell>
          <cell r="D11">
            <v>3.1655236128570241E-2</v>
          </cell>
          <cell r="E11">
            <v>3.1616009789557475E-2</v>
          </cell>
        </row>
        <row r="12">
          <cell r="A12">
            <v>10</v>
          </cell>
          <cell r="B12" t="str">
            <v>ARAGÓN</v>
          </cell>
          <cell r="C12">
            <v>333.69066012999986</v>
          </cell>
          <cell r="D12">
            <v>2.8317541403585222E-2</v>
          </cell>
          <cell r="E12">
            <v>3.1616009789557475E-2</v>
          </cell>
        </row>
        <row r="13">
          <cell r="A13">
            <v>11</v>
          </cell>
          <cell r="B13" t="str">
            <v>CASTILLA - LA MANCHA</v>
          </cell>
          <cell r="C13">
            <v>361.91037358000017</v>
          </cell>
          <cell r="D13">
            <v>3.498885319171019E-2</v>
          </cell>
          <cell r="E13">
            <v>3.1616009789557475E-2</v>
          </cell>
        </row>
        <row r="14">
          <cell r="A14">
            <v>12</v>
          </cell>
          <cell r="B14" t="str">
            <v>CANARIAS</v>
          </cell>
          <cell r="C14">
            <v>322.19877158000003</v>
          </cell>
          <cell r="D14">
            <v>4.4230987891802798E-2</v>
          </cell>
          <cell r="E14">
            <v>3.1616009789557475E-2</v>
          </cell>
        </row>
        <row r="15">
          <cell r="A15">
            <v>13</v>
          </cell>
          <cell r="B15" t="str">
            <v>NAVARRA</v>
          </cell>
          <cell r="C15">
            <v>166.04798811999996</v>
          </cell>
          <cell r="D15">
            <v>3.6262453652491367E-2</v>
          </cell>
          <cell r="E15">
            <v>3.1616009789557475E-2</v>
          </cell>
        </row>
        <row r="16">
          <cell r="A16">
            <v>14</v>
          </cell>
          <cell r="B16" t="str">
            <v>EXTREMADURA</v>
          </cell>
          <cell r="C16">
            <v>199.37227168999979</v>
          </cell>
          <cell r="D16">
            <v>3.1460874441283204E-2</v>
          </cell>
          <cell r="E16">
            <v>3.1616009789557475E-2</v>
          </cell>
        </row>
        <row r="17">
          <cell r="A17">
            <v>15</v>
          </cell>
          <cell r="B17" t="str">
            <v>ILLES BALEARS</v>
          </cell>
          <cell r="C17">
            <v>191.49694799999995</v>
          </cell>
          <cell r="D17">
            <v>4.2437198976862378E-2</v>
          </cell>
          <cell r="E17">
            <v>3.1616009789557475E-2</v>
          </cell>
        </row>
        <row r="18">
          <cell r="A18">
            <v>16</v>
          </cell>
          <cell r="B18" t="str">
            <v>MADRID</v>
          </cell>
          <cell r="C18">
            <v>1442.4577739399999</v>
          </cell>
          <cell r="D18">
            <v>3.4360431721311535E-2</v>
          </cell>
          <cell r="E18">
            <v>3.1616009789557475E-2</v>
          </cell>
        </row>
        <row r="19">
          <cell r="A19">
            <v>17</v>
          </cell>
          <cell r="B19" t="str">
            <v>CASTILLA Y LEÓN</v>
          </cell>
          <cell r="C19">
            <v>631.88784117999899</v>
          </cell>
          <cell r="D19">
            <v>2.9675453682873387E-2</v>
          </cell>
          <cell r="E19">
            <v>3.1616009789557475E-2</v>
          </cell>
        </row>
        <row r="20">
          <cell r="A20">
            <v>18</v>
          </cell>
          <cell r="B20" t="str">
            <v>CEUTA</v>
          </cell>
          <cell r="C20">
            <v>9.2213127599999982</v>
          </cell>
          <cell r="D20">
            <v>2.7796292227080244E-2</v>
          </cell>
          <cell r="E20">
            <v>3.1616009789557475E-2</v>
          </cell>
        </row>
        <row r="21">
          <cell r="A21">
            <v>19</v>
          </cell>
          <cell r="B21" t="str">
            <v>MELILLA</v>
          </cell>
          <cell r="C21">
            <v>8.1335916800000021</v>
          </cell>
          <cell r="D21">
            <v>4.5254922047184065E-2</v>
          </cell>
          <cell r="E21">
            <v>3.1616009789557475E-2</v>
          </cell>
        </row>
        <row r="26">
          <cell r="A26">
            <v>1</v>
          </cell>
          <cell r="B26" t="str">
            <v>PAÍS VASCO</v>
          </cell>
          <cell r="C26">
            <v>565972</v>
          </cell>
          <cell r="D26">
            <v>9.1883477556931048E-3</v>
          </cell>
          <cell r="E26">
            <v>8.6699580140476851E-3</v>
          </cell>
        </row>
        <row r="27">
          <cell r="A27">
            <v>2</v>
          </cell>
          <cell r="B27" t="str">
            <v>CATALUÑA</v>
          </cell>
          <cell r="C27">
            <v>1742809</v>
          </cell>
          <cell r="D27">
            <v>4.7539351410124109E-3</v>
          </cell>
          <cell r="E27">
            <v>8.6699580140476851E-3</v>
          </cell>
        </row>
        <row r="28">
          <cell r="A28">
            <v>3</v>
          </cell>
          <cell r="B28" t="str">
            <v>GALICIA</v>
          </cell>
          <cell r="C28">
            <v>766307</v>
          </cell>
          <cell r="D28">
            <v>2.4606698359290746E-3</v>
          </cell>
          <cell r="E28">
            <v>8.6699580140476851E-3</v>
          </cell>
        </row>
        <row r="29">
          <cell r="A29">
            <v>4</v>
          </cell>
          <cell r="B29" t="str">
            <v>ANDALUCÍA</v>
          </cell>
          <cell r="C29">
            <v>1600309</v>
          </cell>
          <cell r="D29">
            <v>1.1289499028085626E-2</v>
          </cell>
          <cell r="E29">
            <v>8.6699580140476851E-3</v>
          </cell>
        </row>
        <row r="30">
          <cell r="A30">
            <v>5</v>
          </cell>
          <cell r="B30" t="str">
            <v>ASTURIAS</v>
          </cell>
          <cell r="C30">
            <v>300107</v>
          </cell>
          <cell r="D30">
            <v>-2.3867697166126689E-3</v>
          </cell>
          <cell r="E30">
            <v>8.6699580140476851E-3</v>
          </cell>
        </row>
        <row r="31">
          <cell r="A31">
            <v>6</v>
          </cell>
          <cell r="B31" t="str">
            <v>CANTABRIA</v>
          </cell>
          <cell r="C31">
            <v>143030</v>
          </cell>
          <cell r="D31">
            <v>1.014167266974586E-2</v>
          </cell>
          <cell r="E31">
            <v>8.6699580140476851E-3</v>
          </cell>
        </row>
        <row r="32">
          <cell r="A32">
            <v>7</v>
          </cell>
          <cell r="B32" t="str">
            <v>RIOJA (LA)</v>
          </cell>
          <cell r="C32">
            <v>71108</v>
          </cell>
          <cell r="D32">
            <v>1.3309772850343515E-2</v>
          </cell>
          <cell r="E32">
            <v>8.6699580140476851E-3</v>
          </cell>
        </row>
        <row r="33">
          <cell r="A33">
            <v>8</v>
          </cell>
          <cell r="B33" t="str">
            <v>MURCIA</v>
          </cell>
          <cell r="C33">
            <v>252253</v>
          </cell>
          <cell r="D33">
            <v>9.5652417524803024E-3</v>
          </cell>
          <cell r="E33">
            <v>8.6699580140476851E-3</v>
          </cell>
        </row>
        <row r="34">
          <cell r="A34">
            <v>9</v>
          </cell>
          <cell r="B34" t="str">
            <v>C. VALENCIANA</v>
          </cell>
          <cell r="C34">
            <v>1009234</v>
          </cell>
          <cell r="D34">
            <v>8.1723944686244998E-3</v>
          </cell>
          <cell r="E34">
            <v>8.6699580140476851E-3</v>
          </cell>
        </row>
        <row r="35">
          <cell r="A35">
            <v>10</v>
          </cell>
          <cell r="B35" t="str">
            <v>ARAGÓN</v>
          </cell>
          <cell r="C35">
            <v>305377</v>
          </cell>
          <cell r="D35">
            <v>4.5791733144726621E-3</v>
          </cell>
          <cell r="E35">
            <v>8.6699580140476851E-3</v>
          </cell>
        </row>
        <row r="36">
          <cell r="A36">
            <v>11</v>
          </cell>
          <cell r="B36" t="str">
            <v>CASTILLA - LA MANCHA</v>
          </cell>
          <cell r="C36">
            <v>378262</v>
          </cell>
          <cell r="D36">
            <v>1.2210361815257809E-2</v>
          </cell>
          <cell r="E36">
            <v>8.6699580140476851E-3</v>
          </cell>
        </row>
        <row r="37">
          <cell r="A37">
            <v>12</v>
          </cell>
          <cell r="B37" t="str">
            <v>CANARIAS</v>
          </cell>
          <cell r="C37">
            <v>340412</v>
          </cell>
          <cell r="D37">
            <v>2.3318453051960786E-2</v>
          </cell>
          <cell r="E37">
            <v>8.6699580140476851E-3</v>
          </cell>
        </row>
        <row r="38">
          <cell r="A38">
            <v>13</v>
          </cell>
          <cell r="B38" t="str">
            <v>NAVARRA</v>
          </cell>
          <cell r="C38">
            <v>139489</v>
          </cell>
          <cell r="D38">
            <v>1.3787138787138886E-2</v>
          </cell>
          <cell r="E38">
            <v>8.6699580140476851E-3</v>
          </cell>
        </row>
        <row r="39">
          <cell r="A39">
            <v>14</v>
          </cell>
          <cell r="B39" t="str">
            <v>EXTREMADURA</v>
          </cell>
          <cell r="C39">
            <v>231188</v>
          </cell>
          <cell r="D39">
            <v>8.8981405111958622E-3</v>
          </cell>
          <cell r="E39">
            <v>8.6699580140476851E-3</v>
          </cell>
        </row>
        <row r="40">
          <cell r="A40">
            <v>15</v>
          </cell>
          <cell r="B40" t="str">
            <v>ILLES BALEARS</v>
          </cell>
          <cell r="C40">
            <v>198468</v>
          </cell>
          <cell r="D40">
            <v>1.5150430165826068E-2</v>
          </cell>
          <cell r="E40">
            <v>8.6699580140476851E-3</v>
          </cell>
        </row>
        <row r="41">
          <cell r="A41">
            <v>16</v>
          </cell>
          <cell r="B41" t="str">
            <v>MADRID</v>
          </cell>
          <cell r="C41">
            <v>1187017</v>
          </cell>
          <cell r="D41">
            <v>1.3492837346548159E-2</v>
          </cell>
          <cell r="E41">
            <v>8.6699580140476851E-3</v>
          </cell>
        </row>
        <row r="42">
          <cell r="A42">
            <v>17</v>
          </cell>
          <cell r="B42" t="str">
            <v>CASTILLA Y LEÓN</v>
          </cell>
          <cell r="C42">
            <v>614060</v>
          </cell>
          <cell r="D42">
            <v>4.7730236622198774E-3</v>
          </cell>
          <cell r="E42">
            <v>8.6699580140476851E-3</v>
          </cell>
        </row>
        <row r="43">
          <cell r="A43">
            <v>18</v>
          </cell>
          <cell r="B43" t="str">
            <v>CEUTA</v>
          </cell>
          <cell r="C43">
            <v>8833</v>
          </cell>
          <cell r="D43">
            <v>6.036446469248391E-3</v>
          </cell>
          <cell r="E43">
            <v>8.6699580140476851E-3</v>
          </cell>
        </row>
        <row r="44">
          <cell r="A44">
            <v>19</v>
          </cell>
          <cell r="B44" t="str">
            <v>MELILLA</v>
          </cell>
          <cell r="C44">
            <v>8092</v>
          </cell>
          <cell r="D44">
            <v>2.4777006937561907E-3</v>
          </cell>
          <cell r="E44">
            <v>8.6699580140476851E-3</v>
          </cell>
        </row>
        <row r="49">
          <cell r="A49">
            <v>1</v>
          </cell>
          <cell r="B49" t="str">
            <v>PAÍS VASCO</v>
          </cell>
          <cell r="C49">
            <v>1284.9686910836579</v>
          </cell>
          <cell r="D49">
            <v>2.1280298858627367E-2</v>
          </cell>
          <cell r="E49">
            <v>2.2748820457276331E-2</v>
          </cell>
        </row>
        <row r="50">
          <cell r="A50">
            <v>2</v>
          </cell>
          <cell r="B50" t="str">
            <v>CATALUÑA</v>
          </cell>
          <cell r="C50">
            <v>1076.1043108108809</v>
          </cell>
          <cell r="D50">
            <v>2.4018468145865945E-2</v>
          </cell>
          <cell r="E50">
            <v>2.2748820457276331E-2</v>
          </cell>
        </row>
        <row r="51">
          <cell r="A51">
            <v>3</v>
          </cell>
          <cell r="B51" t="str">
            <v>GALICIA</v>
          </cell>
          <cell r="C51">
            <v>882.63531781648885</v>
          </cell>
          <cell r="D51">
            <v>2.4817008175004762E-2</v>
          </cell>
          <cell r="E51">
            <v>2.2748820457276331E-2</v>
          </cell>
        </row>
        <row r="52">
          <cell r="A52">
            <v>4</v>
          </cell>
          <cell r="B52" t="str">
            <v>ANDALUCÍA</v>
          </cell>
          <cell r="C52">
            <v>926.469960945043</v>
          </cell>
          <cell r="D52">
            <v>2.1781793653717907E-2</v>
          </cell>
          <cell r="E52">
            <v>2.2748820457276331E-2</v>
          </cell>
        </row>
        <row r="53">
          <cell r="A53">
            <v>5</v>
          </cell>
          <cell r="B53" t="str">
            <v>ASTURIAS</v>
          </cell>
          <cell r="C53">
            <v>1218.4803825968743</v>
          </cell>
          <cell r="D53">
            <v>2.1088795145888906E-2</v>
          </cell>
          <cell r="E53">
            <v>2.2748820457276331E-2</v>
          </cell>
        </row>
        <row r="54">
          <cell r="A54">
            <v>6</v>
          </cell>
          <cell r="B54" t="str">
            <v>CANTABRIA</v>
          </cell>
          <cell r="C54">
            <v>1094.3089356079147</v>
          </cell>
          <cell r="D54">
            <v>2.2711878991832357E-2</v>
          </cell>
          <cell r="E54">
            <v>2.2748820457276331E-2</v>
          </cell>
        </row>
        <row r="55">
          <cell r="A55">
            <v>7</v>
          </cell>
          <cell r="B55" t="str">
            <v>RIOJA (LA)</v>
          </cell>
          <cell r="C55">
            <v>1018.0572478483425</v>
          </cell>
          <cell r="D55">
            <v>2.5668590872868879E-2</v>
          </cell>
          <cell r="E55">
            <v>2.2748820457276331E-2</v>
          </cell>
        </row>
        <row r="56">
          <cell r="A56">
            <v>8</v>
          </cell>
          <cell r="B56" t="str">
            <v>MURCIA</v>
          </cell>
          <cell r="C56">
            <v>914.57729870407888</v>
          </cell>
          <cell r="D56">
            <v>2.3919626582814546E-2</v>
          </cell>
          <cell r="E56">
            <v>2.2748820457276331E-2</v>
          </cell>
        </row>
        <row r="57">
          <cell r="A57">
            <v>9</v>
          </cell>
          <cell r="B57" t="str">
            <v>C. VALENCIANA</v>
          </cell>
          <cell r="C57">
            <v>954.92064375556049</v>
          </cell>
          <cell r="D57">
            <v>2.3292486273960078E-2</v>
          </cell>
          <cell r="E57">
            <v>2.2748820457276331E-2</v>
          </cell>
        </row>
        <row r="58">
          <cell r="A58">
            <v>10</v>
          </cell>
          <cell r="B58" t="str">
            <v>ARAGÓN</v>
          </cell>
          <cell r="C58">
            <v>1092.7170681812968</v>
          </cell>
          <cell r="D58">
            <v>2.3630161484227141E-2</v>
          </cell>
          <cell r="E58">
            <v>2.2748820457276331E-2</v>
          </cell>
        </row>
        <row r="59">
          <cell r="A59">
            <v>11</v>
          </cell>
          <cell r="B59" t="str">
            <v>CASTILLA - LA MANCHA</v>
          </cell>
          <cell r="C59">
            <v>956.7716915259798</v>
          </cell>
          <cell r="D59">
            <v>2.2503712899759609E-2</v>
          </cell>
          <cell r="E59">
            <v>2.2748820457276331E-2</v>
          </cell>
        </row>
        <row r="60">
          <cell r="A60">
            <v>12</v>
          </cell>
          <cell r="B60" t="str">
            <v>CANARIAS</v>
          </cell>
          <cell r="C60">
            <v>946.49651475271139</v>
          </cell>
          <cell r="D60">
            <v>2.0435998957579748E-2</v>
          </cell>
          <cell r="E60">
            <v>2.2748820457276331E-2</v>
          </cell>
        </row>
        <row r="61">
          <cell r="A61">
            <v>13</v>
          </cell>
          <cell r="B61" t="str">
            <v>NAVARRA</v>
          </cell>
          <cell r="C61">
            <v>1190.4020253926831</v>
          </cell>
          <cell r="D61">
            <v>2.2169658703937722E-2</v>
          </cell>
          <cell r="E61">
            <v>2.2748820457276331E-2</v>
          </cell>
        </row>
        <row r="62">
          <cell r="A62">
            <v>14</v>
          </cell>
          <cell r="B62" t="str">
            <v>EXTREMADURA</v>
          </cell>
          <cell r="C62">
            <v>862.38157555755402</v>
          </cell>
          <cell r="D62">
            <v>2.2363738244829401E-2</v>
          </cell>
          <cell r="E62">
            <v>2.2748820457276331E-2</v>
          </cell>
        </row>
        <row r="63">
          <cell r="A63">
            <v>15</v>
          </cell>
          <cell r="B63" t="str">
            <v>ILLES BALEARS</v>
          </cell>
          <cell r="C63">
            <v>964.87568776830494</v>
          </cell>
          <cell r="D63">
            <v>2.6879532333527134E-2</v>
          </cell>
          <cell r="E63">
            <v>2.2748820457276331E-2</v>
          </cell>
        </row>
        <row r="64">
          <cell r="A64">
            <v>16</v>
          </cell>
          <cell r="B64" t="str">
            <v>MADRID</v>
          </cell>
          <cell r="C64">
            <v>1215.1955481176765</v>
          </cell>
          <cell r="D64">
            <v>2.0589779824589094E-2</v>
          </cell>
          <cell r="E64">
            <v>2.2748820457276331E-2</v>
          </cell>
        </row>
        <row r="65">
          <cell r="A65">
            <v>17</v>
          </cell>
          <cell r="B65" t="str">
            <v>CASTILLA Y LEÓN</v>
          </cell>
          <cell r="C65">
            <v>1029.0327348793262</v>
          </cell>
          <cell r="D65">
            <v>2.478413475900143E-2</v>
          </cell>
          <cell r="E65">
            <v>2.2748820457276331E-2</v>
          </cell>
        </row>
        <row r="66">
          <cell r="A66">
            <v>18</v>
          </cell>
          <cell r="B66" t="str">
            <v>CEUTA</v>
          </cell>
          <cell r="C66">
            <v>1043.961594022416</v>
          </cell>
          <cell r="D66">
            <v>2.1629281756341712E-2</v>
          </cell>
          <cell r="E66">
            <v>2.2748820457276331E-2</v>
          </cell>
        </row>
        <row r="67">
          <cell r="A67">
            <v>19</v>
          </cell>
          <cell r="B67" t="str">
            <v>MELILLA</v>
          </cell>
          <cell r="C67">
            <v>1005.1398517053882</v>
          </cell>
          <cell r="D67">
            <v>4.26714941627373E-2</v>
          </cell>
          <cell r="E67">
            <v>2.2748820457276331E-2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55"/>
  <sheetViews>
    <sheetView showGridLines="0" showRowColHeaders="0" tabSelected="1" zoomScale="115" zoomScaleNormal="115" workbookViewId="0">
      <selection activeCell="E84" sqref="E84"/>
    </sheetView>
  </sheetViews>
  <sheetFormatPr baseColWidth="10" defaultColWidth="11.42578125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180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80"/>
      <c r="M11" s="280"/>
    </row>
    <row r="12" spans="1:18">
      <c r="A12" s="18"/>
      <c r="B12" s="18"/>
      <c r="C12" s="18"/>
      <c r="D12" s="18"/>
      <c r="E12" s="18"/>
      <c r="L12" s="280"/>
      <c r="M12" s="280"/>
    </row>
    <row r="13" spans="1:18">
      <c r="A13" s="18"/>
      <c r="B13" s="18"/>
      <c r="C13" s="18"/>
      <c r="D13" s="18"/>
      <c r="E13" s="18"/>
      <c r="L13" s="280"/>
      <c r="M13" s="280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6"/>
      <c r="Q15" s="287"/>
      <c r="R15" s="288"/>
    </row>
    <row r="16" spans="1:18" ht="15.75">
      <c r="A16" s="18"/>
      <c r="B16" s="18"/>
      <c r="C16" s="18"/>
      <c r="D16" s="18"/>
      <c r="E16" s="18"/>
      <c r="P16" s="286"/>
      <c r="Q16" s="287"/>
      <c r="R16" s="288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7"/>
      <c r="M21" s="288"/>
    </row>
    <row r="22" spans="1:13" ht="1.35" customHeight="1">
      <c r="A22" s="18"/>
      <c r="B22" s="18"/>
      <c r="C22" s="18"/>
      <c r="D22" s="18"/>
      <c r="E22" s="18"/>
      <c r="L22" s="287"/>
      <c r="M22" s="28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6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286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59" activePane="bottomLeft" state="frozen"/>
      <selection activeCell="J28" sqref="J28"/>
      <selection pane="bottomLeft" activeCell="L85" sqref="L85"/>
    </sheetView>
  </sheetViews>
  <sheetFormatPr baseColWidth="10" defaultColWidth="11.42578125" defaultRowHeight="15.75"/>
  <cols>
    <col min="1" max="1" width="2.7109375" style="219" customWidth="1"/>
    <col min="2" max="2" width="8" style="174" customWidth="1"/>
    <col min="3" max="3" width="24.7109375" style="178" customWidth="1"/>
    <col min="4" max="9" width="18.7109375" style="178" customWidth="1"/>
    <col min="10" max="11" width="11.42578125" style="178"/>
    <col min="12" max="12" width="34.85546875" style="178" customWidth="1"/>
    <col min="13" max="16384" width="11.42578125" style="178"/>
  </cols>
  <sheetData>
    <row r="1" spans="1:234" s="1" customFormat="1" ht="15.75" customHeight="1">
      <c r="A1" s="3"/>
      <c r="B1" s="8"/>
      <c r="E1" s="168"/>
    </row>
    <row r="2" spans="1:234" s="1" customFormat="1">
      <c r="A2" s="3"/>
      <c r="B2" s="8"/>
      <c r="E2" s="168"/>
    </row>
    <row r="3" spans="1:234" s="1" customFormat="1" ht="18.75">
      <c r="A3" s="3"/>
      <c r="B3" s="11"/>
      <c r="C3" s="169" t="s">
        <v>46</v>
      </c>
      <c r="D3" s="170"/>
      <c r="E3" s="171"/>
      <c r="F3" s="170"/>
      <c r="G3" s="170"/>
      <c r="H3" s="170"/>
      <c r="I3" s="170"/>
    </row>
    <row r="4" spans="1:234" s="1" customFormat="1">
      <c r="A4" s="3"/>
      <c r="B4" s="8"/>
      <c r="C4" s="172"/>
      <c r="D4" s="170"/>
      <c r="E4" s="171"/>
      <c r="F4" s="170"/>
      <c r="G4" s="170"/>
      <c r="H4" s="170"/>
      <c r="I4" s="170"/>
    </row>
    <row r="5" spans="1:234" s="1" customFormat="1" ht="18.75">
      <c r="A5" s="3"/>
      <c r="B5" s="10"/>
      <c r="C5" s="173" t="s">
        <v>208</v>
      </c>
      <c r="D5" s="170"/>
      <c r="E5" s="171"/>
      <c r="F5" s="170"/>
      <c r="G5" s="170"/>
      <c r="H5" s="170"/>
      <c r="I5" s="170"/>
      <c r="K5" s="9" t="s">
        <v>178</v>
      </c>
    </row>
    <row r="6" spans="1:234" ht="9" customHeight="1">
      <c r="C6" s="175"/>
      <c r="D6" s="176"/>
      <c r="E6" s="177"/>
      <c r="F6" s="176"/>
      <c r="G6" s="176"/>
      <c r="H6" s="176"/>
      <c r="I6" s="176"/>
    </row>
    <row r="7" spans="1:234" ht="18.75" customHeight="1">
      <c r="B7" s="506" t="s">
        <v>167</v>
      </c>
      <c r="C7" s="508" t="s">
        <v>47</v>
      </c>
      <c r="D7" s="179" t="s">
        <v>48</v>
      </c>
      <c r="E7" s="180"/>
      <c r="F7" s="179" t="s">
        <v>49</v>
      </c>
      <c r="G7" s="179"/>
      <c r="H7" s="179" t="s">
        <v>50</v>
      </c>
      <c r="I7" s="179"/>
    </row>
    <row r="8" spans="1:234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</row>
    <row r="9" spans="1:234" ht="24" hidden="1" customHeight="1">
      <c r="B9" s="183"/>
      <c r="C9" s="184"/>
      <c r="D9" s="185"/>
      <c r="E9" s="186"/>
      <c r="F9" s="185"/>
      <c r="G9" s="186"/>
      <c r="H9" s="185"/>
      <c r="I9" s="186"/>
    </row>
    <row r="10" spans="1:234" s="192" customFormat="1" ht="18" customHeight="1">
      <c r="A10" s="191"/>
      <c r="B10" s="174"/>
      <c r="C10" s="187" t="s">
        <v>52</v>
      </c>
      <c r="D10" s="188">
        <v>206181</v>
      </c>
      <c r="E10" s="189">
        <v>916.42690325490742</v>
      </c>
      <c r="F10" s="188">
        <v>920731</v>
      </c>
      <c r="G10" s="189">
        <v>1075.4408042522732</v>
      </c>
      <c r="H10" s="188">
        <v>392032</v>
      </c>
      <c r="I10" s="189">
        <v>687.1075804016001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234" s="196" customFormat="1" ht="18" customHeight="1">
      <c r="A11" s="409"/>
      <c r="B11" s="174">
        <v>4</v>
      </c>
      <c r="C11" s="193" t="s">
        <v>53</v>
      </c>
      <c r="D11" s="194">
        <v>9963</v>
      </c>
      <c r="E11" s="195">
        <v>907.25890494830867</v>
      </c>
      <c r="F11" s="194">
        <v>65058</v>
      </c>
      <c r="G11" s="195">
        <v>966.99972793507322</v>
      </c>
      <c r="H11" s="194">
        <v>28483</v>
      </c>
      <c r="I11" s="195">
        <v>623.9173780851736</v>
      </c>
    </row>
    <row r="12" spans="1:234" s="196" customFormat="1" ht="18" customHeight="1">
      <c r="A12" s="409"/>
      <c r="B12" s="174">
        <v>11</v>
      </c>
      <c r="C12" s="193" t="s">
        <v>54</v>
      </c>
      <c r="D12" s="194">
        <v>37348</v>
      </c>
      <c r="E12" s="195">
        <v>999.46115293991647</v>
      </c>
      <c r="F12" s="194">
        <v>117684</v>
      </c>
      <c r="G12" s="195">
        <v>1226.8416429591111</v>
      </c>
      <c r="H12" s="194">
        <v>56405</v>
      </c>
      <c r="I12" s="195">
        <v>767.95776172325156</v>
      </c>
    </row>
    <row r="13" spans="1:234" s="196" customFormat="1" ht="18" customHeight="1">
      <c r="A13" s="409"/>
      <c r="B13" s="174">
        <v>14</v>
      </c>
      <c r="C13" s="193" t="s">
        <v>55</v>
      </c>
      <c r="D13" s="194">
        <v>15428</v>
      </c>
      <c r="E13" s="195">
        <v>852.90145190562612</v>
      </c>
      <c r="F13" s="194">
        <v>106735</v>
      </c>
      <c r="G13" s="195">
        <v>981.7056567199138</v>
      </c>
      <c r="H13" s="194">
        <v>43390</v>
      </c>
      <c r="I13" s="195">
        <v>635.59790435584239</v>
      </c>
    </row>
    <row r="14" spans="1:234" s="196" customFormat="1" ht="18" customHeight="1">
      <c r="A14" s="409"/>
      <c r="B14" s="174">
        <v>18</v>
      </c>
      <c r="C14" s="193" t="s">
        <v>56</v>
      </c>
      <c r="D14" s="194">
        <v>21802</v>
      </c>
      <c r="E14" s="195">
        <v>914.63007201174219</v>
      </c>
      <c r="F14" s="194">
        <v>113617</v>
      </c>
      <c r="G14" s="195">
        <v>1010.5051869878628</v>
      </c>
      <c r="H14" s="194">
        <v>45379</v>
      </c>
      <c r="I14" s="195">
        <v>625.98694836818788</v>
      </c>
    </row>
    <row r="15" spans="1:234" s="196" customFormat="1" ht="18" customHeight="1">
      <c r="A15" s="409"/>
      <c r="B15" s="174">
        <v>21</v>
      </c>
      <c r="C15" s="193" t="s">
        <v>57</v>
      </c>
      <c r="D15" s="194">
        <v>11786</v>
      </c>
      <c r="E15" s="195">
        <v>860.84329373833361</v>
      </c>
      <c r="F15" s="194">
        <v>57667</v>
      </c>
      <c r="G15" s="195">
        <v>1106.2938427523538</v>
      </c>
      <c r="H15" s="194">
        <v>25010</v>
      </c>
      <c r="I15" s="195">
        <v>706.41303558576578</v>
      </c>
    </row>
    <row r="16" spans="1:234" s="196" customFormat="1" ht="18" customHeight="1">
      <c r="A16" s="409"/>
      <c r="B16" s="174">
        <v>23</v>
      </c>
      <c r="C16" s="193" t="s">
        <v>58</v>
      </c>
      <c r="D16" s="194">
        <v>21412</v>
      </c>
      <c r="E16" s="195">
        <v>846.10289697365965</v>
      </c>
      <c r="F16" s="194">
        <v>79414</v>
      </c>
      <c r="G16" s="195">
        <v>975.744731281638</v>
      </c>
      <c r="H16" s="194">
        <v>36602</v>
      </c>
      <c r="I16" s="195">
        <v>660.03097317086497</v>
      </c>
    </row>
    <row r="17" spans="1:234" s="196" customFormat="1" ht="18" customHeight="1">
      <c r="A17" s="409"/>
      <c r="B17" s="174">
        <v>29</v>
      </c>
      <c r="C17" s="193" t="s">
        <v>59</v>
      </c>
      <c r="D17" s="194">
        <v>30639</v>
      </c>
      <c r="E17" s="195">
        <v>969.19060478475137</v>
      </c>
      <c r="F17" s="194">
        <v>163285</v>
      </c>
      <c r="G17" s="195">
        <v>1089.5237812413877</v>
      </c>
      <c r="H17" s="194">
        <v>66077</v>
      </c>
      <c r="I17" s="195">
        <v>686.40158330432666</v>
      </c>
    </row>
    <row r="18" spans="1:234" s="196" customFormat="1" ht="18" customHeight="1">
      <c r="A18" s="409"/>
      <c r="B18" s="174">
        <v>41</v>
      </c>
      <c r="C18" s="193" t="s">
        <v>60</v>
      </c>
      <c r="D18" s="194">
        <v>57803</v>
      </c>
      <c r="E18" s="195">
        <v>891.40539539470262</v>
      </c>
      <c r="F18" s="194">
        <v>217271</v>
      </c>
      <c r="G18" s="195">
        <v>1123.5771736218821</v>
      </c>
      <c r="H18" s="194">
        <v>90686</v>
      </c>
      <c r="I18" s="195">
        <v>718.01608638599112</v>
      </c>
    </row>
    <row r="19" spans="1:234" s="196" customFormat="1" ht="18" hidden="1" customHeight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22279</v>
      </c>
      <c r="E20" s="189">
        <v>1056.1651972709724</v>
      </c>
      <c r="F20" s="188">
        <v>198675</v>
      </c>
      <c r="G20" s="189">
        <v>1247.7159587768965</v>
      </c>
      <c r="H20" s="188">
        <v>74052</v>
      </c>
      <c r="I20" s="189">
        <v>778.04141630205822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234" s="196" customFormat="1" ht="18" customHeight="1">
      <c r="A21" s="409"/>
      <c r="B21" s="174">
        <v>22</v>
      </c>
      <c r="C21" s="193" t="s">
        <v>62</v>
      </c>
      <c r="D21" s="194">
        <v>5320</v>
      </c>
      <c r="E21" s="195">
        <v>954.57571240601487</v>
      </c>
      <c r="F21" s="194">
        <v>33265</v>
      </c>
      <c r="G21" s="195">
        <v>1131.7677637156169</v>
      </c>
      <c r="H21" s="194">
        <v>13145</v>
      </c>
      <c r="I21" s="195">
        <v>725.29363864587322</v>
      </c>
    </row>
    <row r="22" spans="1:234" s="196" customFormat="1" ht="18" customHeight="1">
      <c r="A22" s="409"/>
      <c r="B22" s="174">
        <v>40</v>
      </c>
      <c r="C22" s="193" t="s">
        <v>63</v>
      </c>
      <c r="D22" s="194">
        <v>3317</v>
      </c>
      <c r="E22" s="195">
        <v>960.12823334338259</v>
      </c>
      <c r="F22" s="194">
        <v>22920</v>
      </c>
      <c r="G22" s="195">
        <v>1138.4992028795809</v>
      </c>
      <c r="H22" s="194">
        <v>8471</v>
      </c>
      <c r="I22" s="195">
        <v>704.02088419312952</v>
      </c>
    </row>
    <row r="23" spans="1:234" s="196" customFormat="1" ht="18" customHeight="1">
      <c r="A23" s="409"/>
      <c r="B23" s="174">
        <v>50</v>
      </c>
      <c r="C23" s="193" t="s">
        <v>64</v>
      </c>
      <c r="D23" s="194">
        <v>13642</v>
      </c>
      <c r="E23" s="195">
        <v>1119.1332861750475</v>
      </c>
      <c r="F23" s="194">
        <v>142490</v>
      </c>
      <c r="G23" s="195">
        <v>1292.3525280370554</v>
      </c>
      <c r="H23" s="194">
        <v>52436</v>
      </c>
      <c r="I23" s="195">
        <v>803.22254119307354</v>
      </c>
    </row>
    <row r="24" spans="1:234" s="196" customFormat="1" ht="18" hidden="1" customHeight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27715</v>
      </c>
      <c r="E25" s="189">
        <v>1135.2933404293701</v>
      </c>
      <c r="F25" s="188">
        <v>181886</v>
      </c>
      <c r="G25" s="189">
        <v>1432.9957952783609</v>
      </c>
      <c r="H25" s="188">
        <v>79888</v>
      </c>
      <c r="I25" s="189">
        <v>846.41062036851588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hidden="1" customHeight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17713</v>
      </c>
      <c r="E27" s="189">
        <v>924.94034720261948</v>
      </c>
      <c r="F27" s="188">
        <v>129651</v>
      </c>
      <c r="G27" s="189">
        <v>1102.3353423421338</v>
      </c>
      <c r="H27" s="188">
        <v>44714</v>
      </c>
      <c r="I27" s="189">
        <v>667.42142617524712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hidden="1" customHeight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47913</v>
      </c>
      <c r="E29" s="189">
        <v>937.65652933441856</v>
      </c>
      <c r="F29" s="188">
        <v>191647</v>
      </c>
      <c r="G29" s="189">
        <v>1106.3775007696438</v>
      </c>
      <c r="H29" s="188">
        <v>81755</v>
      </c>
      <c r="I29" s="189">
        <v>700.82208708947485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234" s="196" customFormat="1" ht="18" customHeight="1">
      <c r="A30" s="409"/>
      <c r="B30" s="174">
        <v>35</v>
      </c>
      <c r="C30" s="193" t="s">
        <v>67</v>
      </c>
      <c r="D30" s="194">
        <v>26475</v>
      </c>
      <c r="E30" s="195">
        <v>980.01208045325768</v>
      </c>
      <c r="F30" s="194">
        <v>99479</v>
      </c>
      <c r="G30" s="195">
        <v>1121.3165810874655</v>
      </c>
      <c r="H30" s="194">
        <v>42018</v>
      </c>
      <c r="I30" s="195">
        <v>706.06034866009816</v>
      </c>
    </row>
    <row r="31" spans="1:234" s="196" customFormat="1" ht="18" customHeight="1">
      <c r="A31" s="409"/>
      <c r="B31" s="174">
        <v>38</v>
      </c>
      <c r="C31" s="193" t="s">
        <v>68</v>
      </c>
      <c r="D31" s="194">
        <v>21438</v>
      </c>
      <c r="E31" s="195">
        <v>885.34926112510504</v>
      </c>
      <c r="F31" s="194">
        <v>92168</v>
      </c>
      <c r="G31" s="195">
        <v>1090.2534146341463</v>
      </c>
      <c r="H31" s="194">
        <v>39737</v>
      </c>
      <c r="I31" s="195">
        <v>695.28313662329822</v>
      </c>
    </row>
    <row r="32" spans="1:234" s="196" customFormat="1" ht="18" hidden="1" customHeight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13142</v>
      </c>
      <c r="E33" s="189">
        <v>1041.8110660477855</v>
      </c>
      <c r="F33" s="188">
        <v>88593</v>
      </c>
      <c r="G33" s="189">
        <v>1268.5353983949071</v>
      </c>
      <c r="H33" s="188">
        <v>35404</v>
      </c>
      <c r="I33" s="189">
        <v>776.65520421421297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hidden="1" customHeight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46490</v>
      </c>
      <c r="E35" s="189">
        <v>993.46773392127341</v>
      </c>
      <c r="F35" s="188">
        <v>392022</v>
      </c>
      <c r="G35" s="189">
        <v>1180.5194656167257</v>
      </c>
      <c r="H35" s="188">
        <v>152226</v>
      </c>
      <c r="I35" s="189">
        <v>734.083159906981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234" s="196" customFormat="1" ht="18" customHeight="1">
      <c r="A36" s="409"/>
      <c r="B36" s="174">
        <v>5</v>
      </c>
      <c r="C36" s="193" t="s">
        <v>71</v>
      </c>
      <c r="D36" s="194">
        <v>2990</v>
      </c>
      <c r="E36" s="195">
        <v>864.62772240802678</v>
      </c>
      <c r="F36" s="194">
        <v>24215</v>
      </c>
      <c r="G36" s="195">
        <v>1021.976996489779</v>
      </c>
      <c r="H36" s="194">
        <v>10027</v>
      </c>
      <c r="I36" s="195">
        <v>683.91321531863969</v>
      </c>
    </row>
    <row r="37" spans="1:234" s="196" customFormat="1" ht="18" customHeight="1">
      <c r="A37" s="409"/>
      <c r="B37" s="174">
        <v>9</v>
      </c>
      <c r="C37" s="193" t="s">
        <v>72</v>
      </c>
      <c r="D37" s="194">
        <v>4756</v>
      </c>
      <c r="E37" s="195">
        <v>1105.621183767872</v>
      </c>
      <c r="F37" s="194">
        <v>61921</v>
      </c>
      <c r="G37" s="195">
        <v>1256.732072802442</v>
      </c>
      <c r="H37" s="194">
        <v>20938</v>
      </c>
      <c r="I37" s="195">
        <v>753.12589263539974</v>
      </c>
    </row>
    <row r="38" spans="1:234" s="196" customFormat="1" ht="18" customHeight="1">
      <c r="A38" s="409"/>
      <c r="B38" s="174">
        <v>24</v>
      </c>
      <c r="C38" s="193" t="s">
        <v>73</v>
      </c>
      <c r="D38" s="194">
        <v>13849</v>
      </c>
      <c r="E38" s="195">
        <v>1053.5550501841285</v>
      </c>
      <c r="F38" s="194">
        <v>86064</v>
      </c>
      <c r="G38" s="195">
        <v>1179.2026712678935</v>
      </c>
      <c r="H38" s="194">
        <v>35202</v>
      </c>
      <c r="I38" s="195">
        <v>717.79479376171798</v>
      </c>
    </row>
    <row r="39" spans="1:234" s="196" customFormat="1" ht="18" customHeight="1">
      <c r="A39" s="409"/>
      <c r="B39" s="174">
        <v>34</v>
      </c>
      <c r="C39" s="193" t="s">
        <v>74</v>
      </c>
      <c r="D39" s="194">
        <v>3998</v>
      </c>
      <c r="E39" s="195">
        <v>967.38875687843927</v>
      </c>
      <c r="F39" s="194">
        <v>26298</v>
      </c>
      <c r="G39" s="195">
        <v>1218.8954612518062</v>
      </c>
      <c r="H39" s="194">
        <v>10524</v>
      </c>
      <c r="I39" s="195">
        <v>761.55323071075645</v>
      </c>
    </row>
    <row r="40" spans="1:234" s="196" customFormat="1" ht="18" customHeight="1">
      <c r="A40" s="409"/>
      <c r="B40" s="174">
        <v>37</v>
      </c>
      <c r="C40" s="193" t="s">
        <v>75</v>
      </c>
      <c r="D40" s="194">
        <v>5350</v>
      </c>
      <c r="E40" s="195">
        <v>938.26001121495335</v>
      </c>
      <c r="F40" s="194">
        <v>51677</v>
      </c>
      <c r="G40" s="195">
        <v>1089.4672589353095</v>
      </c>
      <c r="H40" s="194">
        <v>20445</v>
      </c>
      <c r="I40" s="195">
        <v>702.41004304230876</v>
      </c>
    </row>
    <row r="41" spans="1:234" s="196" customFormat="1" ht="18" customHeight="1">
      <c r="A41" s="409"/>
      <c r="B41" s="174">
        <v>40</v>
      </c>
      <c r="C41" s="193" t="s">
        <v>76</v>
      </c>
      <c r="D41" s="194">
        <v>2361</v>
      </c>
      <c r="E41" s="195">
        <v>919.06649724692932</v>
      </c>
      <c r="F41" s="194">
        <v>21511</v>
      </c>
      <c r="G41" s="195">
        <v>1121.6038082841335</v>
      </c>
      <c r="H41" s="194">
        <v>8668</v>
      </c>
      <c r="I41" s="195">
        <v>708.63234886940461</v>
      </c>
    </row>
    <row r="42" spans="1:234" s="196" customFormat="1" ht="18" customHeight="1">
      <c r="A42" s="409"/>
      <c r="B42" s="174">
        <v>42</v>
      </c>
      <c r="C42" s="193" t="s">
        <v>77</v>
      </c>
      <c r="D42" s="194">
        <v>1204</v>
      </c>
      <c r="E42" s="195">
        <v>975.87401162790707</v>
      </c>
      <c r="F42" s="194">
        <v>15000</v>
      </c>
      <c r="G42" s="195">
        <v>1107.7859046666667</v>
      </c>
      <c r="H42" s="194">
        <v>5319</v>
      </c>
      <c r="I42" s="195">
        <v>685.04249106974987</v>
      </c>
    </row>
    <row r="43" spans="1:234" s="196" customFormat="1" ht="18" customHeight="1">
      <c r="A43" s="409"/>
      <c r="B43" s="174">
        <v>47</v>
      </c>
      <c r="C43" s="193" t="s">
        <v>78</v>
      </c>
      <c r="D43" s="194">
        <v>9624</v>
      </c>
      <c r="E43" s="195">
        <v>975.9772786783044</v>
      </c>
      <c r="F43" s="194">
        <v>74740</v>
      </c>
      <c r="G43" s="195">
        <v>1331.7438878779772</v>
      </c>
      <c r="H43" s="194">
        <v>28099</v>
      </c>
      <c r="I43" s="195">
        <v>820.52823196555039</v>
      </c>
    </row>
    <row r="44" spans="1:234" s="196" customFormat="1" ht="18" customHeight="1">
      <c r="A44" s="409"/>
      <c r="B44" s="174">
        <v>49</v>
      </c>
      <c r="C44" s="193" t="s">
        <v>79</v>
      </c>
      <c r="D44" s="194">
        <v>2358</v>
      </c>
      <c r="E44" s="195">
        <v>902.06737489397779</v>
      </c>
      <c r="F44" s="194">
        <v>30596</v>
      </c>
      <c r="G44" s="195">
        <v>983.93139462674867</v>
      </c>
      <c r="H44" s="194">
        <v>13004</v>
      </c>
      <c r="I44" s="195">
        <v>663.99834589357113</v>
      </c>
    </row>
    <row r="45" spans="1:234" s="196" customFormat="1" ht="18" hidden="1" customHeight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44341</v>
      </c>
      <c r="E46" s="189">
        <v>913.37787600640502</v>
      </c>
      <c r="F46" s="188">
        <v>220341</v>
      </c>
      <c r="G46" s="189">
        <v>1105.9266879972408</v>
      </c>
      <c r="H46" s="188">
        <v>95993</v>
      </c>
      <c r="I46" s="189">
        <v>730.75300157303116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234" s="196" customFormat="1" ht="18" customHeight="1">
      <c r="A47" s="409"/>
      <c r="B47" s="174">
        <v>2</v>
      </c>
      <c r="C47" s="193" t="s">
        <v>81</v>
      </c>
      <c r="D47" s="194">
        <v>7108</v>
      </c>
      <c r="E47" s="195">
        <v>917.30804586381566</v>
      </c>
      <c r="F47" s="194">
        <v>43505</v>
      </c>
      <c r="G47" s="195">
        <v>1057.7641799793128</v>
      </c>
      <c r="H47" s="194">
        <v>18719</v>
      </c>
      <c r="I47" s="195">
        <v>705.77240183770505</v>
      </c>
    </row>
    <row r="48" spans="1:234" s="196" customFormat="1" ht="18" customHeight="1">
      <c r="A48" s="409"/>
      <c r="B48" s="174">
        <v>13</v>
      </c>
      <c r="C48" s="193" t="s">
        <v>82</v>
      </c>
      <c r="D48" s="194">
        <v>14708</v>
      </c>
      <c r="E48" s="195">
        <v>902.64969404405758</v>
      </c>
      <c r="F48" s="194">
        <v>53185</v>
      </c>
      <c r="G48" s="195">
        <v>1131.8645093541413</v>
      </c>
      <c r="H48" s="194">
        <v>26991</v>
      </c>
      <c r="I48" s="195">
        <v>755.55629024489633</v>
      </c>
    </row>
    <row r="49" spans="1:234" s="196" customFormat="1" ht="18" customHeight="1">
      <c r="A49" s="409"/>
      <c r="B49" s="174">
        <v>16</v>
      </c>
      <c r="C49" s="193" t="s">
        <v>83</v>
      </c>
      <c r="D49" s="194">
        <v>6212</v>
      </c>
      <c r="E49" s="195">
        <v>857.5474018029621</v>
      </c>
      <c r="F49" s="194">
        <v>25138</v>
      </c>
      <c r="G49" s="195">
        <v>999.66621051794107</v>
      </c>
      <c r="H49" s="194">
        <v>11181</v>
      </c>
      <c r="I49" s="195">
        <v>695.45819515249093</v>
      </c>
    </row>
    <row r="50" spans="1:234" s="196" customFormat="1" ht="18" customHeight="1">
      <c r="A50" s="409"/>
      <c r="B50" s="174">
        <v>19</v>
      </c>
      <c r="C50" s="193" t="s">
        <v>84</v>
      </c>
      <c r="D50" s="194">
        <v>5648</v>
      </c>
      <c r="E50" s="195">
        <v>1010.482048512748</v>
      </c>
      <c r="F50" s="194">
        <v>25743</v>
      </c>
      <c r="G50" s="195">
        <v>1269.9110468865324</v>
      </c>
      <c r="H50" s="194">
        <v>9435</v>
      </c>
      <c r="I50" s="195">
        <v>785.78104610492846</v>
      </c>
    </row>
    <row r="51" spans="1:234" s="196" customFormat="1" ht="18" customHeight="1">
      <c r="A51" s="409"/>
      <c r="B51" s="174">
        <v>45</v>
      </c>
      <c r="C51" s="193" t="s">
        <v>85</v>
      </c>
      <c r="D51" s="194">
        <v>10665</v>
      </c>
      <c r="E51" s="195">
        <v>906.64829254571021</v>
      </c>
      <c r="F51" s="194">
        <v>72770</v>
      </c>
      <c r="G51" s="195">
        <v>1094.4595094132196</v>
      </c>
      <c r="H51" s="194">
        <v>29667</v>
      </c>
      <c r="I51" s="195">
        <v>719.75047055651066</v>
      </c>
    </row>
    <row r="52" spans="1:234" s="196" customFormat="1" ht="18" hidden="1" customHeight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159811</v>
      </c>
      <c r="E53" s="189">
        <v>1090.0250788744199</v>
      </c>
      <c r="F53" s="188">
        <v>1139935</v>
      </c>
      <c r="G53" s="189">
        <v>1214.9467181111211</v>
      </c>
      <c r="H53" s="188">
        <v>391351</v>
      </c>
      <c r="I53" s="189">
        <v>752.51821477394913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234" s="196" customFormat="1" ht="18" customHeight="1">
      <c r="A54" s="409"/>
      <c r="B54" s="174">
        <v>8</v>
      </c>
      <c r="C54" s="193" t="s">
        <v>87</v>
      </c>
      <c r="D54" s="194">
        <v>120289</v>
      </c>
      <c r="E54" s="195">
        <v>1124.6102478198341</v>
      </c>
      <c r="F54" s="194">
        <v>859601</v>
      </c>
      <c r="G54" s="195">
        <v>1251.8873076113221</v>
      </c>
      <c r="H54" s="194">
        <v>291075</v>
      </c>
      <c r="I54" s="195">
        <v>779.42356313664857</v>
      </c>
    </row>
    <row r="55" spans="1:234" s="196" customFormat="1" ht="18" customHeight="1">
      <c r="A55" s="409"/>
      <c r="B55" s="174">
        <v>17</v>
      </c>
      <c r="C55" s="193" t="s">
        <v>185</v>
      </c>
      <c r="D55" s="194">
        <v>12664</v>
      </c>
      <c r="E55" s="195">
        <v>961.18186907770064</v>
      </c>
      <c r="F55" s="194">
        <v>107256</v>
      </c>
      <c r="G55" s="195">
        <v>1087.4980319982101</v>
      </c>
      <c r="H55" s="194">
        <v>36033</v>
      </c>
      <c r="I55" s="195">
        <v>659.89733300030525</v>
      </c>
    </row>
    <row r="56" spans="1:234" s="196" customFormat="1" ht="18" customHeight="1">
      <c r="A56" s="409"/>
      <c r="B56" s="174">
        <v>25</v>
      </c>
      <c r="C56" s="193" t="s">
        <v>191</v>
      </c>
      <c r="D56" s="194">
        <v>10199</v>
      </c>
      <c r="E56" s="195">
        <v>967.3860927541914</v>
      </c>
      <c r="F56" s="194">
        <v>62049</v>
      </c>
      <c r="G56" s="195">
        <v>1048.4724366226692</v>
      </c>
      <c r="H56" s="194">
        <v>24355</v>
      </c>
      <c r="I56" s="195">
        <v>643.3795688770274</v>
      </c>
    </row>
    <row r="57" spans="1:234" s="196" customFormat="1" ht="18" customHeight="1">
      <c r="A57" s="409"/>
      <c r="B57" s="174">
        <v>43</v>
      </c>
      <c r="C57" s="193" t="s">
        <v>88</v>
      </c>
      <c r="D57" s="194">
        <v>16659</v>
      </c>
      <c r="E57" s="195">
        <v>1013.3247992076356</v>
      </c>
      <c r="F57" s="194">
        <v>111029</v>
      </c>
      <c r="G57" s="195">
        <v>1145.1003833232758</v>
      </c>
      <c r="H57" s="194">
        <v>39888</v>
      </c>
      <c r="I57" s="195">
        <v>706.48947628359394</v>
      </c>
    </row>
    <row r="58" spans="1:234" s="196" customFormat="1" ht="18" hidden="1" customHeight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95943</v>
      </c>
      <c r="E59" s="189">
        <v>944.75576623620259</v>
      </c>
      <c r="F59" s="188">
        <v>630100</v>
      </c>
      <c r="G59" s="189">
        <v>1091.1770557371851</v>
      </c>
      <c r="H59" s="188">
        <v>243005</v>
      </c>
      <c r="I59" s="189">
        <v>696.19530318306215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234" s="196" customFormat="1" ht="18" customHeight="1">
      <c r="A60" s="409"/>
      <c r="B60" s="174">
        <v>3</v>
      </c>
      <c r="C60" s="193" t="s">
        <v>90</v>
      </c>
      <c r="D60" s="194">
        <v>23173</v>
      </c>
      <c r="E60" s="195">
        <v>892.96120614508266</v>
      </c>
      <c r="F60" s="194">
        <v>208537</v>
      </c>
      <c r="G60" s="195">
        <v>1016.555851671406</v>
      </c>
      <c r="H60" s="194">
        <v>80243</v>
      </c>
      <c r="I60" s="195">
        <v>673.82857246114929</v>
      </c>
    </row>
    <row r="61" spans="1:234" s="196" customFormat="1" ht="18" customHeight="1">
      <c r="A61" s="409"/>
      <c r="B61" s="174">
        <v>12</v>
      </c>
      <c r="C61" s="193" t="s">
        <v>91</v>
      </c>
      <c r="D61" s="194">
        <v>13325</v>
      </c>
      <c r="E61" s="195">
        <v>959.06920075046912</v>
      </c>
      <c r="F61" s="194">
        <v>85628</v>
      </c>
      <c r="G61" s="195">
        <v>1038.0597026673518</v>
      </c>
      <c r="H61" s="194">
        <v>30214</v>
      </c>
      <c r="I61" s="195">
        <v>666.95858542397548</v>
      </c>
    </row>
    <row r="62" spans="1:234" s="196" customFormat="1" ht="18" customHeight="1">
      <c r="A62" s="409"/>
      <c r="B62" s="174">
        <v>46</v>
      </c>
      <c r="C62" s="193" t="s">
        <v>92</v>
      </c>
      <c r="D62" s="194">
        <v>59445</v>
      </c>
      <c r="E62" s="195">
        <v>961.73799899066364</v>
      </c>
      <c r="F62" s="194">
        <v>335935</v>
      </c>
      <c r="G62" s="195">
        <v>1151.0386799827347</v>
      </c>
      <c r="H62" s="194">
        <v>132548</v>
      </c>
      <c r="I62" s="195">
        <v>716.40029883513887</v>
      </c>
    </row>
    <row r="63" spans="1:234" s="196" customFormat="1" ht="18" hidden="1" customHeight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27459</v>
      </c>
      <c r="E64" s="189">
        <v>841.84687971156995</v>
      </c>
      <c r="F64" s="188">
        <v>131707</v>
      </c>
      <c r="G64" s="189">
        <v>989.33366221992776</v>
      </c>
      <c r="H64" s="188">
        <v>60258</v>
      </c>
      <c r="I64" s="189">
        <v>678.49105961034229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234" s="196" customFormat="1" ht="18" customHeight="1">
      <c r="A65" s="409"/>
      <c r="B65" s="174">
        <v>6</v>
      </c>
      <c r="C65" s="193" t="s">
        <v>94</v>
      </c>
      <c r="D65" s="194">
        <v>17111</v>
      </c>
      <c r="E65" s="195">
        <v>835.91443048331485</v>
      </c>
      <c r="F65" s="194">
        <v>74607</v>
      </c>
      <c r="G65" s="195">
        <v>1004.0183761577333</v>
      </c>
      <c r="H65" s="194">
        <v>35919</v>
      </c>
      <c r="I65" s="195">
        <v>695.07311757008824</v>
      </c>
    </row>
    <row r="66" spans="1:234" s="196" customFormat="1" ht="18" customHeight="1">
      <c r="A66" s="409"/>
      <c r="B66" s="174">
        <v>10</v>
      </c>
      <c r="C66" s="193" t="s">
        <v>95</v>
      </c>
      <c r="D66" s="194">
        <v>10348</v>
      </c>
      <c r="E66" s="195">
        <v>851.65651816776187</v>
      </c>
      <c r="F66" s="194">
        <v>57100</v>
      </c>
      <c r="G66" s="195">
        <v>970.14657898423809</v>
      </c>
      <c r="H66" s="194">
        <v>24339</v>
      </c>
      <c r="I66" s="195">
        <v>654.01959653231438</v>
      </c>
    </row>
    <row r="67" spans="1:234" s="196" customFormat="1" ht="18" hidden="1" customHeight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70317</v>
      </c>
      <c r="E68" s="189">
        <v>902.35479912396761</v>
      </c>
      <c r="F68" s="188">
        <v>480519</v>
      </c>
      <c r="G68" s="189">
        <v>1006.7452292833366</v>
      </c>
      <c r="H68" s="188">
        <v>185258</v>
      </c>
      <c r="I68" s="189">
        <v>625.58768004620606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234" s="196" customFormat="1" ht="18" customHeight="1">
      <c r="A69" s="409"/>
      <c r="B69" s="174">
        <v>15</v>
      </c>
      <c r="C69" s="193" t="s">
        <v>186</v>
      </c>
      <c r="D69" s="194">
        <v>25666</v>
      </c>
      <c r="E69" s="195">
        <v>905.14111197693455</v>
      </c>
      <c r="F69" s="194">
        <v>188677</v>
      </c>
      <c r="G69" s="195">
        <v>1063.7788757506214</v>
      </c>
      <c r="H69" s="194">
        <v>74341</v>
      </c>
      <c r="I69" s="195">
        <v>663.98308806715011</v>
      </c>
    </row>
    <row r="70" spans="1:234" s="196" customFormat="1" ht="18" customHeight="1">
      <c r="A70" s="409"/>
      <c r="B70" s="174">
        <v>27</v>
      </c>
      <c r="C70" s="193" t="s">
        <v>97</v>
      </c>
      <c r="D70" s="194">
        <v>10776</v>
      </c>
      <c r="E70" s="195">
        <v>885.19068485523371</v>
      </c>
      <c r="F70" s="194">
        <v>72180</v>
      </c>
      <c r="G70" s="195">
        <v>892.40426253809926</v>
      </c>
      <c r="H70" s="194">
        <v>27891</v>
      </c>
      <c r="I70" s="195">
        <v>538.37183858592368</v>
      </c>
    </row>
    <row r="71" spans="1:234" s="196" customFormat="1" ht="18" customHeight="1">
      <c r="A71" s="409"/>
      <c r="B71" s="174">
        <v>32</v>
      </c>
      <c r="C71" s="193" t="s">
        <v>187</v>
      </c>
      <c r="D71" s="194">
        <v>10924</v>
      </c>
      <c r="E71" s="195">
        <v>923.90421091175403</v>
      </c>
      <c r="F71" s="194">
        <v>66798</v>
      </c>
      <c r="G71" s="195">
        <v>841.06760816192082</v>
      </c>
      <c r="H71" s="194">
        <v>24846</v>
      </c>
      <c r="I71" s="195">
        <v>546.64139579811649</v>
      </c>
    </row>
    <row r="72" spans="1:234" s="196" customFormat="1" ht="18" customHeight="1">
      <c r="A72" s="409"/>
      <c r="B72" s="174">
        <v>36</v>
      </c>
      <c r="C72" s="193" t="s">
        <v>98</v>
      </c>
      <c r="D72" s="194">
        <v>22951</v>
      </c>
      <c r="E72" s="195">
        <v>897.04092239989552</v>
      </c>
      <c r="F72" s="194">
        <v>152864</v>
      </c>
      <c r="G72" s="195">
        <v>1062.7370089098806</v>
      </c>
      <c r="H72" s="194">
        <v>58180</v>
      </c>
      <c r="I72" s="195">
        <v>652.05181522860084</v>
      </c>
    </row>
    <row r="73" spans="1:234" s="196" customFormat="1" ht="18" hidden="1" customHeight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82227</v>
      </c>
      <c r="E74" s="189">
        <v>1077.0389465747262</v>
      </c>
      <c r="F74" s="188">
        <v>795227</v>
      </c>
      <c r="G74" s="189">
        <v>1390.2716225681474</v>
      </c>
      <c r="H74" s="188">
        <v>271062</v>
      </c>
      <c r="I74" s="189">
        <v>849.85318222399303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hidden="1" customHeight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30537</v>
      </c>
      <c r="E76" s="189">
        <v>898.77042833284213</v>
      </c>
      <c r="F76" s="188">
        <v>146794</v>
      </c>
      <c r="G76" s="189">
        <v>1062.3219796449446</v>
      </c>
      <c r="H76" s="188">
        <v>61920</v>
      </c>
      <c r="I76" s="189">
        <v>679.47312177002584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hidden="1" customHeight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10508</v>
      </c>
      <c r="E78" s="189">
        <v>1169.2867415302626</v>
      </c>
      <c r="F78" s="188">
        <v>94605</v>
      </c>
      <c r="G78" s="189">
        <v>1346.2610756302522</v>
      </c>
      <c r="H78" s="188">
        <v>29691</v>
      </c>
      <c r="I78" s="189">
        <v>816.78615068539295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hidden="1" customHeight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41611</v>
      </c>
      <c r="E80" s="189">
        <v>1275.7999927903679</v>
      </c>
      <c r="F80" s="188">
        <v>371139</v>
      </c>
      <c r="G80" s="189">
        <v>1462.2480112841813</v>
      </c>
      <c r="H80" s="188">
        <v>135107</v>
      </c>
      <c r="I80" s="189">
        <v>901.73442797190364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234" s="196" customFormat="1" ht="18" customHeight="1">
      <c r="A81" s="409"/>
      <c r="B81" s="174">
        <v>1</v>
      </c>
      <c r="C81" s="193" t="s">
        <v>188</v>
      </c>
      <c r="D81" s="194">
        <v>6441</v>
      </c>
      <c r="E81" s="195">
        <v>1265.7601164415466</v>
      </c>
      <c r="F81" s="194">
        <v>53705</v>
      </c>
      <c r="G81" s="195">
        <v>1476.4798694721164</v>
      </c>
      <c r="H81" s="194">
        <v>16972</v>
      </c>
      <c r="I81" s="195">
        <v>889.50362066933769</v>
      </c>
    </row>
    <row r="82" spans="1:234" s="196" customFormat="1" ht="18" customHeight="1">
      <c r="A82" s="409"/>
      <c r="B82" s="174">
        <v>20</v>
      </c>
      <c r="C82" s="193" t="s">
        <v>189</v>
      </c>
      <c r="D82" s="194">
        <v>12908</v>
      </c>
      <c r="E82" s="195">
        <v>1300.5631151224045</v>
      </c>
      <c r="F82" s="194">
        <v>129663</v>
      </c>
      <c r="G82" s="195">
        <v>1412.8615494011399</v>
      </c>
      <c r="H82" s="194">
        <v>43726</v>
      </c>
      <c r="I82" s="195">
        <v>880.04262589763528</v>
      </c>
    </row>
    <row r="83" spans="1:234" s="196" customFormat="1" ht="18" customHeight="1">
      <c r="A83" s="409"/>
      <c r="B83" s="174">
        <v>48</v>
      </c>
      <c r="C83" s="193" t="s">
        <v>190</v>
      </c>
      <c r="D83" s="194">
        <v>22262</v>
      </c>
      <c r="E83" s="195">
        <v>1264.3465950947802</v>
      </c>
      <c r="F83" s="194">
        <v>187771</v>
      </c>
      <c r="G83" s="195">
        <v>1492.280736588717</v>
      </c>
      <c r="H83" s="194">
        <v>74409</v>
      </c>
      <c r="I83" s="195">
        <v>917.27121786343048</v>
      </c>
    </row>
    <row r="84" spans="1:234" s="196" customFormat="1" ht="18" hidden="1" customHeight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4596</v>
      </c>
      <c r="E85" s="189">
        <v>1016.2905178416015</v>
      </c>
      <c r="F85" s="188">
        <v>48266</v>
      </c>
      <c r="G85" s="189">
        <v>1141.5005509053992</v>
      </c>
      <c r="H85" s="188">
        <v>16020</v>
      </c>
      <c r="I85" s="189">
        <v>729.75765106117342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hidden="1" customHeight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34" s="192" customFormat="1" ht="18" customHeight="1">
      <c r="A87" s="191"/>
      <c r="B87" s="174">
        <v>51</v>
      </c>
      <c r="C87" s="193" t="s">
        <v>104</v>
      </c>
      <c r="D87" s="194">
        <v>965</v>
      </c>
      <c r="E87" s="195">
        <v>1145.2939170984457</v>
      </c>
      <c r="F87" s="194">
        <v>4365</v>
      </c>
      <c r="G87" s="195">
        <v>1300.7951317296679</v>
      </c>
      <c r="H87" s="194">
        <v>2661</v>
      </c>
      <c r="I87" s="195">
        <v>799.46292747087568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</row>
    <row r="88" spans="1:234" s="192" customFormat="1" ht="18" customHeight="1">
      <c r="A88" s="191"/>
      <c r="B88" s="174">
        <v>52</v>
      </c>
      <c r="C88" s="193" t="s">
        <v>105</v>
      </c>
      <c r="D88" s="197">
        <v>1248</v>
      </c>
      <c r="E88" s="198">
        <v>1094.7652323717948</v>
      </c>
      <c r="F88" s="197">
        <v>3824</v>
      </c>
      <c r="G88" s="198">
        <v>1263.1188729079499</v>
      </c>
      <c r="H88" s="197">
        <v>2219</v>
      </c>
      <c r="I88" s="198">
        <v>750.86350608382156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</row>
    <row r="89" spans="1:234" s="192" customFormat="1" ht="18" hidden="1" customHeight="1">
      <c r="A89" s="191"/>
      <c r="B89" s="174"/>
      <c r="C89" s="193"/>
      <c r="D89" s="199"/>
      <c r="E89" s="200"/>
      <c r="F89" s="199"/>
      <c r="G89" s="200"/>
      <c r="H89" s="199"/>
      <c r="I89" s="200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</row>
    <row r="90" spans="1:234" s="192" customFormat="1" ht="18" customHeight="1">
      <c r="A90" s="191"/>
      <c r="B90" s="201"/>
      <c r="C90" s="201" t="s">
        <v>45</v>
      </c>
      <c r="D90" s="202">
        <v>950996</v>
      </c>
      <c r="E90" s="203">
        <v>994.28796803562</v>
      </c>
      <c r="F90" s="202">
        <v>6170027</v>
      </c>
      <c r="G90" s="203">
        <v>1192.2624873456798</v>
      </c>
      <c r="H90" s="202">
        <v>2354616</v>
      </c>
      <c r="I90" s="203">
        <v>741.34815972965612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</row>
    <row r="91" spans="1:234" ht="18" customHeight="1">
      <c r="C91" s="204"/>
    </row>
    <row r="92" spans="1:234" ht="18" customHeight="1">
      <c r="B92" s="205"/>
      <c r="D92" s="206"/>
      <c r="E92" s="207"/>
      <c r="F92" s="206"/>
      <c r="G92" s="207"/>
      <c r="H92" s="206"/>
      <c r="I92" s="207"/>
    </row>
    <row r="93" spans="1:234" ht="18" customHeight="1">
      <c r="B93" s="205"/>
      <c r="D93" s="206"/>
      <c r="E93" s="207"/>
      <c r="F93" s="206"/>
      <c r="G93" s="207"/>
      <c r="H93" s="206"/>
      <c r="I93" s="207"/>
    </row>
    <row r="94" spans="1:234" ht="18" customHeight="1">
      <c r="B94" s="205"/>
      <c r="C94" s="208"/>
      <c r="D94" s="206"/>
      <c r="E94" s="207"/>
      <c r="F94" s="206"/>
      <c r="G94" s="207"/>
      <c r="H94" s="206"/>
      <c r="I94" s="207"/>
    </row>
    <row r="95" spans="1:234" ht="18" customHeight="1">
      <c r="B95" s="205"/>
      <c r="E95" s="207"/>
    </row>
    <row r="96" spans="1:234" ht="18" customHeight="1">
      <c r="B96" s="205"/>
      <c r="E96" s="207"/>
    </row>
    <row r="97" spans="2:5" ht="18" customHeight="1">
      <c r="B97" s="205"/>
      <c r="E97" s="207"/>
    </row>
    <row r="98" spans="2:5" ht="18" customHeight="1">
      <c r="B98" s="205"/>
      <c r="E98" s="207"/>
    </row>
    <row r="99" spans="2:5" ht="18" customHeight="1">
      <c r="B99" s="205"/>
      <c r="E99" s="207"/>
    </row>
    <row r="100" spans="2:5" ht="18" customHeight="1">
      <c r="B100" s="209"/>
      <c r="E100" s="207"/>
    </row>
    <row r="101" spans="2:5" ht="18" customHeight="1">
      <c r="B101" s="209"/>
    </row>
    <row r="102" spans="2:5" ht="18" customHeight="1">
      <c r="B102" s="209"/>
    </row>
    <row r="103" spans="2:5" ht="18" customHeight="1">
      <c r="B103" s="209"/>
    </row>
    <row r="104" spans="2:5" ht="18" customHeight="1">
      <c r="B104" s="209"/>
    </row>
    <row r="105" spans="2:5" ht="18" customHeight="1">
      <c r="B105" s="209"/>
    </row>
    <row r="106" spans="2:5" ht="18" customHeight="1">
      <c r="B106" s="209"/>
    </row>
    <row r="107" spans="2:5" ht="18" customHeight="1">
      <c r="B107" s="209"/>
    </row>
    <row r="108" spans="2:5" ht="18" customHeight="1">
      <c r="B108" s="210"/>
    </row>
    <row r="109" spans="2:5" ht="18" customHeight="1">
      <c r="B109" s="210"/>
    </row>
    <row r="110" spans="2:5" ht="18" customHeight="1">
      <c r="B110" s="210"/>
    </row>
    <row r="111" spans="2:5" ht="18" customHeight="1">
      <c r="B111" s="210"/>
    </row>
    <row r="112" spans="2:5" ht="18" customHeight="1">
      <c r="B112" s="210"/>
    </row>
    <row r="113" spans="2:2" ht="18" customHeight="1">
      <c r="B113" s="210"/>
    </row>
    <row r="114" spans="2:2" ht="18" customHeight="1">
      <c r="B114" s="210"/>
    </row>
    <row r="115" spans="2:2">
      <c r="B115" s="210"/>
    </row>
    <row r="116" spans="2:2" ht="12.95" customHeight="1">
      <c r="B116" s="210"/>
    </row>
    <row r="117" spans="2:2">
      <c r="B117" s="210"/>
    </row>
    <row r="118" spans="2:2">
      <c r="B118" s="210"/>
    </row>
    <row r="119" spans="2:2">
      <c r="B119" s="210"/>
    </row>
    <row r="120" spans="2:2">
      <c r="B120" s="210"/>
    </row>
    <row r="121" spans="2:2">
      <c r="B121" s="210"/>
    </row>
    <row r="122" spans="2:2">
      <c r="B122" s="210"/>
    </row>
    <row r="123" spans="2:2">
      <c r="B123" s="210"/>
    </row>
    <row r="124" spans="2:2">
      <c r="B124" s="210"/>
    </row>
    <row r="125" spans="2:2">
      <c r="B125" s="210"/>
    </row>
    <row r="126" spans="2:2">
      <c r="B126" s="210"/>
    </row>
    <row r="127" spans="2:2">
      <c r="B127" s="210"/>
    </row>
    <row r="128" spans="2:2">
      <c r="B128" s="210"/>
    </row>
    <row r="129" spans="2:2" ht="15.75" customHeight="1">
      <c r="B129" s="210"/>
    </row>
    <row r="130" spans="2:2">
      <c r="B130" s="210"/>
    </row>
    <row r="131" spans="2:2">
      <c r="B131" s="210"/>
    </row>
    <row r="132" spans="2:2">
      <c r="B132" s="210"/>
    </row>
    <row r="133" spans="2:2">
      <c r="B133" s="210"/>
    </row>
    <row r="134" spans="2:2">
      <c r="B134" s="210"/>
    </row>
    <row r="135" spans="2:2">
      <c r="B135" s="210"/>
    </row>
    <row r="136" spans="2:2">
      <c r="B136" s="210"/>
    </row>
    <row r="137" spans="2:2">
      <c r="B137" s="210"/>
    </row>
    <row r="138" spans="2:2">
      <c r="B138" s="210"/>
    </row>
    <row r="139" spans="2:2">
      <c r="B139" s="210"/>
    </row>
  </sheetData>
  <mergeCells count="2">
    <mergeCell ref="B7:B8"/>
    <mergeCell ref="C7:C8"/>
  </mergeCells>
  <hyperlinks>
    <hyperlink ref="K5" location="Indice!A1" display="Volver al índice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59" activePane="bottomLeft" state="frozen"/>
      <selection activeCell="J28" sqref="J28"/>
      <selection pane="bottomLeft" activeCell="L82" sqref="L82"/>
    </sheetView>
  </sheetViews>
  <sheetFormatPr baseColWidth="10" defaultColWidth="11.42578125" defaultRowHeight="15.75"/>
  <cols>
    <col min="1" max="1" width="2.7109375" style="219" customWidth="1"/>
    <col min="2" max="2" width="8" style="174" customWidth="1"/>
    <col min="3" max="3" width="24.7109375" style="178" customWidth="1"/>
    <col min="4" max="9" width="18.7109375" style="178" customWidth="1"/>
    <col min="10" max="11" width="11.42578125" style="178" customWidth="1"/>
    <col min="12" max="12" width="14.42578125" style="178" customWidth="1"/>
    <col min="13" max="16384" width="11.42578125" style="178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410"/>
      <c r="B3" s="8"/>
      <c r="C3" s="169" t="s">
        <v>46</v>
      </c>
      <c r="D3" s="211"/>
      <c r="E3" s="212"/>
      <c r="F3" s="211"/>
      <c r="G3" s="211"/>
      <c r="H3" s="211"/>
      <c r="I3" s="211"/>
      <c r="J3" s="2" t="s">
        <v>106</v>
      </c>
    </row>
    <row r="4" spans="1:234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234" s="2" customFormat="1" ht="18.75" customHeight="1">
      <c r="A5" s="410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J5" s="2" t="s">
        <v>106</v>
      </c>
      <c r="K5" s="9" t="s">
        <v>178</v>
      </c>
    </row>
    <row r="6" spans="1:234" ht="9" customHeight="1">
      <c r="C6" s="175"/>
      <c r="D6" s="176"/>
      <c r="E6" s="177"/>
      <c r="F6" s="176"/>
      <c r="G6" s="176"/>
      <c r="H6" s="176"/>
      <c r="I6" s="176"/>
    </row>
    <row r="7" spans="1:234" ht="18.75" customHeight="1">
      <c r="B7" s="506" t="s">
        <v>167</v>
      </c>
      <c r="C7" s="508" t="s">
        <v>47</v>
      </c>
      <c r="D7" s="179" t="s">
        <v>107</v>
      </c>
      <c r="E7" s="180"/>
      <c r="F7" s="179" t="s">
        <v>108</v>
      </c>
      <c r="G7" s="179"/>
      <c r="H7" s="179" t="s">
        <v>45</v>
      </c>
      <c r="I7" s="179"/>
      <c r="J7" s="214"/>
      <c r="M7" s="215"/>
    </row>
    <row r="8" spans="1:234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  <c r="J8" s="214"/>
    </row>
    <row r="9" spans="1:234" ht="24" hidden="1" customHeight="1">
      <c r="B9" s="183"/>
      <c r="C9" s="184"/>
      <c r="D9" s="185"/>
      <c r="E9" s="186"/>
      <c r="F9" s="185"/>
      <c r="G9" s="186"/>
      <c r="H9" s="185"/>
      <c r="I9" s="186"/>
      <c r="J9" s="214"/>
    </row>
    <row r="10" spans="1:234" s="192" customFormat="1" ht="18" customHeight="1">
      <c r="A10" s="191"/>
      <c r="B10" s="174"/>
      <c r="C10" s="187" t="s">
        <v>52</v>
      </c>
      <c r="D10" s="188">
        <v>69981</v>
      </c>
      <c r="E10" s="189">
        <v>394.580878095483</v>
      </c>
      <c r="F10" s="188">
        <v>11384</v>
      </c>
      <c r="G10" s="189">
        <v>572.32878250175679</v>
      </c>
      <c r="H10" s="188">
        <v>1600309</v>
      </c>
      <c r="I10" s="189">
        <v>926.46996094504266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234" s="196" customFormat="1" ht="18" customHeight="1">
      <c r="A11" s="409"/>
      <c r="B11" s="174">
        <v>4</v>
      </c>
      <c r="C11" s="193" t="s">
        <v>53</v>
      </c>
      <c r="D11" s="194">
        <v>5358</v>
      </c>
      <c r="E11" s="195">
        <v>356.97720977976849</v>
      </c>
      <c r="F11" s="194">
        <v>484</v>
      </c>
      <c r="G11" s="195">
        <v>553.32749999999999</v>
      </c>
      <c r="H11" s="194">
        <v>109346</v>
      </c>
      <c r="I11" s="195">
        <v>840.46624339253344</v>
      </c>
    </row>
    <row r="12" spans="1:234" s="196" customFormat="1" ht="18" customHeight="1">
      <c r="A12" s="409"/>
      <c r="B12" s="174">
        <v>11</v>
      </c>
      <c r="C12" s="193" t="s">
        <v>54</v>
      </c>
      <c r="D12" s="194">
        <v>10529</v>
      </c>
      <c r="E12" s="195">
        <v>423.42459017950421</v>
      </c>
      <c r="F12" s="194">
        <v>2559</v>
      </c>
      <c r="G12" s="195">
        <v>590.14547088706524</v>
      </c>
      <c r="H12" s="194">
        <v>224525</v>
      </c>
      <c r="I12" s="195">
        <v>1028.8056313105435</v>
      </c>
    </row>
    <row r="13" spans="1:234" s="196" customFormat="1" ht="18" customHeight="1">
      <c r="A13" s="409"/>
      <c r="B13" s="174">
        <v>14</v>
      </c>
      <c r="C13" s="193" t="s">
        <v>55</v>
      </c>
      <c r="D13" s="194">
        <v>7138</v>
      </c>
      <c r="E13" s="195">
        <v>392.80030400672462</v>
      </c>
      <c r="F13" s="194">
        <v>1299</v>
      </c>
      <c r="G13" s="195">
        <v>554.22194765204006</v>
      </c>
      <c r="H13" s="194">
        <v>173990</v>
      </c>
      <c r="I13" s="195">
        <v>856.61964952008736</v>
      </c>
    </row>
    <row r="14" spans="1:234" s="196" customFormat="1" ht="18" customHeight="1">
      <c r="A14" s="409"/>
      <c r="B14" s="174">
        <v>18</v>
      </c>
      <c r="C14" s="193" t="s">
        <v>56</v>
      </c>
      <c r="D14" s="194">
        <v>7963</v>
      </c>
      <c r="E14" s="195">
        <v>380.33696471179212</v>
      </c>
      <c r="F14" s="194">
        <v>1375</v>
      </c>
      <c r="G14" s="195">
        <v>555.92412363636356</v>
      </c>
      <c r="H14" s="194">
        <v>190136</v>
      </c>
      <c r="I14" s="195">
        <v>878.06103688938504</v>
      </c>
    </row>
    <row r="15" spans="1:234" s="196" customFormat="1" ht="18" customHeight="1">
      <c r="A15" s="409"/>
      <c r="B15" s="174">
        <v>21</v>
      </c>
      <c r="C15" s="193" t="s">
        <v>57</v>
      </c>
      <c r="D15" s="194">
        <v>4360</v>
      </c>
      <c r="E15" s="195">
        <v>397.54838761467886</v>
      </c>
      <c r="F15" s="194">
        <v>702</v>
      </c>
      <c r="G15" s="195">
        <v>600.08292022792023</v>
      </c>
      <c r="H15" s="194">
        <v>99525</v>
      </c>
      <c r="I15" s="195">
        <v>942.12012348656162</v>
      </c>
    </row>
    <row r="16" spans="1:234" s="196" customFormat="1" ht="18" customHeight="1">
      <c r="A16" s="409"/>
      <c r="B16" s="174">
        <v>23</v>
      </c>
      <c r="C16" s="193" t="s">
        <v>58</v>
      </c>
      <c r="D16" s="194">
        <v>5720</v>
      </c>
      <c r="E16" s="195">
        <v>381.20651748251754</v>
      </c>
      <c r="F16" s="194">
        <v>767</v>
      </c>
      <c r="G16" s="195">
        <v>528.19971316818771</v>
      </c>
      <c r="H16" s="194">
        <v>143915</v>
      </c>
      <c r="I16" s="195">
        <v>850.1450957857071</v>
      </c>
    </row>
    <row r="17" spans="1:234" s="196" customFormat="1" ht="18" customHeight="1">
      <c r="A17" s="409"/>
      <c r="B17" s="174">
        <v>29</v>
      </c>
      <c r="C17" s="193" t="s">
        <v>59</v>
      </c>
      <c r="D17" s="194">
        <v>12859</v>
      </c>
      <c r="E17" s="195">
        <v>386.301692977681</v>
      </c>
      <c r="F17" s="194">
        <v>1572</v>
      </c>
      <c r="G17" s="195">
        <v>568.25729007633583</v>
      </c>
      <c r="H17" s="194">
        <v>274432</v>
      </c>
      <c r="I17" s="195">
        <v>943.08984706594015</v>
      </c>
    </row>
    <row r="18" spans="1:234" s="196" customFormat="1" ht="18" customHeight="1">
      <c r="A18" s="409"/>
      <c r="B18" s="174">
        <v>41</v>
      </c>
      <c r="C18" s="193" t="s">
        <v>60</v>
      </c>
      <c r="D18" s="194">
        <v>16054</v>
      </c>
      <c r="E18" s="195">
        <v>406.66161019060678</v>
      </c>
      <c r="F18" s="194">
        <v>2626</v>
      </c>
      <c r="G18" s="195">
        <v>583.92241431835487</v>
      </c>
      <c r="H18" s="194">
        <v>384440</v>
      </c>
      <c r="I18" s="195">
        <v>959.37616980543135</v>
      </c>
    </row>
    <row r="19" spans="1:234" s="196" customFormat="1" ht="18" hidden="1" customHeight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9509</v>
      </c>
      <c r="E20" s="189">
        <v>431.51758229046163</v>
      </c>
      <c r="F20" s="188">
        <v>862</v>
      </c>
      <c r="G20" s="189">
        <v>639.86535962877042</v>
      </c>
      <c r="H20" s="188">
        <v>305377</v>
      </c>
      <c r="I20" s="189">
        <v>1092.7170681812968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234" s="196" customFormat="1" ht="18" customHeight="1">
      <c r="A21" s="409"/>
      <c r="B21" s="174">
        <v>22</v>
      </c>
      <c r="C21" s="193" t="s">
        <v>62</v>
      </c>
      <c r="D21" s="194">
        <v>1658</v>
      </c>
      <c r="E21" s="195">
        <v>410.1681363088058</v>
      </c>
      <c r="F21" s="194">
        <v>99</v>
      </c>
      <c r="G21" s="195">
        <v>600.65898989898983</v>
      </c>
      <c r="H21" s="194">
        <v>53487</v>
      </c>
      <c r="I21" s="195">
        <v>990.89697197449857</v>
      </c>
    </row>
    <row r="22" spans="1:234" s="196" customFormat="1" ht="18" customHeight="1">
      <c r="A22" s="409"/>
      <c r="B22" s="174">
        <v>40</v>
      </c>
      <c r="C22" s="193" t="s">
        <v>63</v>
      </c>
      <c r="D22" s="194">
        <v>1060</v>
      </c>
      <c r="E22" s="195">
        <v>417.0239716981132</v>
      </c>
      <c r="F22" s="194">
        <v>101</v>
      </c>
      <c r="G22" s="195">
        <v>608.88168316831695</v>
      </c>
      <c r="H22" s="194">
        <v>35869</v>
      </c>
      <c r="I22" s="195">
        <v>996.58341325378467</v>
      </c>
    </row>
    <row r="23" spans="1:234" s="196" customFormat="1" ht="18" customHeight="1">
      <c r="A23" s="409"/>
      <c r="B23" s="174">
        <v>50</v>
      </c>
      <c r="C23" s="193" t="s">
        <v>64</v>
      </c>
      <c r="D23" s="194">
        <v>6791</v>
      </c>
      <c r="E23" s="195">
        <v>438.99227065233396</v>
      </c>
      <c r="F23" s="194">
        <v>662</v>
      </c>
      <c r="G23" s="195">
        <v>650.45566465256809</v>
      </c>
      <c r="H23" s="194">
        <v>216021</v>
      </c>
      <c r="I23" s="195">
        <v>1133.8902390971241</v>
      </c>
    </row>
    <row r="24" spans="1:234" s="196" customFormat="1" ht="18" hidden="1" customHeight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8815</v>
      </c>
      <c r="E25" s="189">
        <v>507.62293023255813</v>
      </c>
      <c r="F25" s="188">
        <v>1803</v>
      </c>
      <c r="G25" s="189">
        <v>818.20092068774261</v>
      </c>
      <c r="H25" s="188">
        <v>300107</v>
      </c>
      <c r="I25" s="189">
        <v>1218.4803825968743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hidden="1" customHeight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6272</v>
      </c>
      <c r="E27" s="189">
        <v>363.39359853316324</v>
      </c>
      <c r="F27" s="188">
        <v>118</v>
      </c>
      <c r="G27" s="189">
        <v>612.82932203389817</v>
      </c>
      <c r="H27" s="188">
        <v>198468</v>
      </c>
      <c r="I27" s="189">
        <v>964.87568776830551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hidden="1" customHeight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16804</v>
      </c>
      <c r="E29" s="189">
        <v>392.1881647226852</v>
      </c>
      <c r="F29" s="188">
        <v>2293</v>
      </c>
      <c r="G29" s="189">
        <v>589.99814653292628</v>
      </c>
      <c r="H29" s="188">
        <v>340412</v>
      </c>
      <c r="I29" s="189">
        <v>946.49651475271116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234" s="196" customFormat="1" ht="18" customHeight="1">
      <c r="A30" s="409"/>
      <c r="B30" s="174">
        <v>35</v>
      </c>
      <c r="C30" s="193" t="s">
        <v>67</v>
      </c>
      <c r="D30" s="194">
        <v>9399</v>
      </c>
      <c r="E30" s="195">
        <v>395.49464411107567</v>
      </c>
      <c r="F30" s="194">
        <v>1490</v>
      </c>
      <c r="G30" s="195">
        <v>576.96254362416107</v>
      </c>
      <c r="H30" s="194">
        <v>178861</v>
      </c>
      <c r="I30" s="195">
        <v>960.17267084495757</v>
      </c>
    </row>
    <row r="31" spans="1:234" s="196" customFormat="1" ht="18" customHeight="1">
      <c r="A31" s="409"/>
      <c r="B31" s="174">
        <v>38</v>
      </c>
      <c r="C31" s="193" t="s">
        <v>68</v>
      </c>
      <c r="D31" s="194">
        <v>7405</v>
      </c>
      <c r="E31" s="195">
        <v>387.99132478055378</v>
      </c>
      <c r="F31" s="194">
        <v>803</v>
      </c>
      <c r="G31" s="195">
        <v>614.18625155666257</v>
      </c>
      <c r="H31" s="194">
        <v>161551</v>
      </c>
      <c r="I31" s="195">
        <v>931.3549745900674</v>
      </c>
    </row>
    <row r="32" spans="1:234" s="196" customFormat="1" ht="18" hidden="1" customHeight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4573</v>
      </c>
      <c r="E33" s="189">
        <v>454.57701290181495</v>
      </c>
      <c r="F33" s="188">
        <v>1318</v>
      </c>
      <c r="G33" s="189">
        <v>659.09556145675265</v>
      </c>
      <c r="H33" s="188">
        <v>143030</v>
      </c>
      <c r="I33" s="189">
        <v>1094.3089356079151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hidden="1" customHeight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19463</v>
      </c>
      <c r="E35" s="189">
        <v>451.55076606895125</v>
      </c>
      <c r="F35" s="188">
        <v>3859</v>
      </c>
      <c r="G35" s="189">
        <v>615.92345685410726</v>
      </c>
      <c r="H35" s="188">
        <v>614060</v>
      </c>
      <c r="I35" s="189">
        <v>1029.0327348793276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234" s="196" customFormat="1" ht="18" customHeight="1">
      <c r="A36" s="409"/>
      <c r="B36" s="174">
        <v>5</v>
      </c>
      <c r="C36" s="193" t="s">
        <v>71</v>
      </c>
      <c r="D36" s="194">
        <v>1333</v>
      </c>
      <c r="E36" s="195">
        <v>444.13021755438865</v>
      </c>
      <c r="F36" s="194">
        <v>234</v>
      </c>
      <c r="G36" s="195">
        <v>550.34773504273505</v>
      </c>
      <c r="H36" s="194">
        <v>38799</v>
      </c>
      <c r="I36" s="195">
        <v>899.78645377458156</v>
      </c>
    </row>
    <row r="37" spans="1:234" s="196" customFormat="1" ht="18" customHeight="1">
      <c r="A37" s="409"/>
      <c r="B37" s="174">
        <v>9</v>
      </c>
      <c r="C37" s="193" t="s">
        <v>72</v>
      </c>
      <c r="D37" s="194">
        <v>2940</v>
      </c>
      <c r="E37" s="195">
        <v>447.86986054421772</v>
      </c>
      <c r="F37" s="194">
        <v>328</v>
      </c>
      <c r="G37" s="195">
        <v>664.01219512195109</v>
      </c>
      <c r="H37" s="194">
        <v>90883</v>
      </c>
      <c r="I37" s="195">
        <v>1104.4961583574493</v>
      </c>
    </row>
    <row r="38" spans="1:234" s="196" customFormat="1" ht="18" customHeight="1">
      <c r="A38" s="409"/>
      <c r="B38" s="174">
        <v>24</v>
      </c>
      <c r="C38" s="193" t="s">
        <v>73</v>
      </c>
      <c r="D38" s="194">
        <v>4197</v>
      </c>
      <c r="E38" s="195">
        <v>459.88773886109141</v>
      </c>
      <c r="F38" s="194">
        <v>1056</v>
      </c>
      <c r="G38" s="195">
        <v>677.56163825757574</v>
      </c>
      <c r="H38" s="194">
        <v>140368</v>
      </c>
      <c r="I38" s="195">
        <v>1025.8110741052094</v>
      </c>
    </row>
    <row r="39" spans="1:234" s="196" customFormat="1" ht="18" customHeight="1">
      <c r="A39" s="409"/>
      <c r="B39" s="174">
        <v>34</v>
      </c>
      <c r="C39" s="193" t="s">
        <v>74</v>
      </c>
      <c r="D39" s="194">
        <v>1374</v>
      </c>
      <c r="E39" s="195">
        <v>469.59679039301307</v>
      </c>
      <c r="F39" s="194">
        <v>307</v>
      </c>
      <c r="G39" s="195">
        <v>641.43775244299673</v>
      </c>
      <c r="H39" s="194">
        <v>42501</v>
      </c>
      <c r="I39" s="195">
        <v>1053.5956017505462</v>
      </c>
    </row>
    <row r="40" spans="1:234" s="196" customFormat="1" ht="18" customHeight="1">
      <c r="A40" s="409"/>
      <c r="B40" s="174">
        <v>37</v>
      </c>
      <c r="C40" s="193" t="s">
        <v>75</v>
      </c>
      <c r="D40" s="194">
        <v>2596</v>
      </c>
      <c r="E40" s="195">
        <v>456.5387788906009</v>
      </c>
      <c r="F40" s="194">
        <v>654</v>
      </c>
      <c r="G40" s="195">
        <v>557.17657492354738</v>
      </c>
      <c r="H40" s="194">
        <v>80722</v>
      </c>
      <c r="I40" s="195">
        <v>956.74577042194142</v>
      </c>
    </row>
    <row r="41" spans="1:234" s="196" customFormat="1" ht="18" customHeight="1">
      <c r="A41" s="409"/>
      <c r="B41" s="174">
        <v>40</v>
      </c>
      <c r="C41" s="193" t="s">
        <v>76</v>
      </c>
      <c r="D41" s="194">
        <v>1172</v>
      </c>
      <c r="E41" s="195">
        <v>423.35737201365185</v>
      </c>
      <c r="F41" s="194">
        <v>132</v>
      </c>
      <c r="G41" s="195">
        <v>569.85598484848492</v>
      </c>
      <c r="H41" s="194">
        <v>33844</v>
      </c>
      <c r="I41" s="195">
        <v>975.37396732064769</v>
      </c>
    </row>
    <row r="42" spans="1:234" s="196" customFormat="1" ht="18" customHeight="1">
      <c r="A42" s="409"/>
      <c r="B42" s="174">
        <v>42</v>
      </c>
      <c r="C42" s="193" t="s">
        <v>77</v>
      </c>
      <c r="D42" s="194">
        <v>694</v>
      </c>
      <c r="E42" s="195">
        <v>453.64548991354474</v>
      </c>
      <c r="F42" s="194">
        <v>92</v>
      </c>
      <c r="G42" s="195">
        <v>590.24739130434773</v>
      </c>
      <c r="H42" s="194">
        <v>22309</v>
      </c>
      <c r="I42" s="195">
        <v>977.39094625487439</v>
      </c>
    </row>
    <row r="43" spans="1:234" s="196" customFormat="1" ht="18" customHeight="1">
      <c r="A43" s="409"/>
      <c r="B43" s="174">
        <v>47</v>
      </c>
      <c r="C43" s="193" t="s">
        <v>78</v>
      </c>
      <c r="D43" s="194">
        <v>3538</v>
      </c>
      <c r="E43" s="195">
        <v>454.25521763708309</v>
      </c>
      <c r="F43" s="194">
        <v>653</v>
      </c>
      <c r="G43" s="195">
        <v>632.74511485451774</v>
      </c>
      <c r="H43" s="194">
        <v>116654</v>
      </c>
      <c r="I43" s="195">
        <v>1148.7278946285594</v>
      </c>
    </row>
    <row r="44" spans="1:234" s="196" customFormat="1" ht="18" customHeight="1">
      <c r="A44" s="409"/>
      <c r="B44" s="174">
        <v>49</v>
      </c>
      <c r="C44" s="193" t="s">
        <v>79</v>
      </c>
      <c r="D44" s="194">
        <v>1619</v>
      </c>
      <c r="E44" s="195">
        <v>433.02058060531198</v>
      </c>
      <c r="F44" s="194">
        <v>403</v>
      </c>
      <c r="G44" s="195">
        <v>522.94039702233249</v>
      </c>
      <c r="H44" s="194">
        <v>47980</v>
      </c>
      <c r="I44" s="195">
        <v>870.73529824927084</v>
      </c>
    </row>
    <row r="45" spans="1:234" s="196" customFormat="1" ht="18" hidden="1" customHeight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15013</v>
      </c>
      <c r="E46" s="189">
        <v>411.79056351162308</v>
      </c>
      <c r="F46" s="188">
        <v>2574</v>
      </c>
      <c r="G46" s="189">
        <v>543.86488344988368</v>
      </c>
      <c r="H46" s="188">
        <v>378262</v>
      </c>
      <c r="I46" s="189">
        <v>956.77169152597958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234" s="196" customFormat="1" ht="18" customHeight="1">
      <c r="A47" s="409"/>
      <c r="B47" s="174">
        <v>2</v>
      </c>
      <c r="C47" s="193" t="s">
        <v>81</v>
      </c>
      <c r="D47" s="194">
        <v>2989</v>
      </c>
      <c r="E47" s="195">
        <v>409.02988959518234</v>
      </c>
      <c r="F47" s="194">
        <v>717</v>
      </c>
      <c r="G47" s="195">
        <v>509.31344490934447</v>
      </c>
      <c r="H47" s="194">
        <v>73038</v>
      </c>
      <c r="I47" s="195">
        <v>921.9499152495963</v>
      </c>
    </row>
    <row r="48" spans="1:234" s="196" customFormat="1" ht="18" customHeight="1">
      <c r="A48" s="409"/>
      <c r="B48" s="174">
        <v>13</v>
      </c>
      <c r="C48" s="193" t="s">
        <v>82</v>
      </c>
      <c r="D48" s="194">
        <v>4246</v>
      </c>
      <c r="E48" s="195">
        <v>431.36043334903434</v>
      </c>
      <c r="F48" s="194">
        <v>850</v>
      </c>
      <c r="G48" s="195">
        <v>572.87724705882351</v>
      </c>
      <c r="H48" s="194">
        <v>99980</v>
      </c>
      <c r="I48" s="195">
        <v>962.05348589718017</v>
      </c>
    </row>
    <row r="49" spans="1:234" s="196" customFormat="1" ht="18" customHeight="1">
      <c r="A49" s="409"/>
      <c r="B49" s="174">
        <v>16</v>
      </c>
      <c r="C49" s="193" t="s">
        <v>83</v>
      </c>
      <c r="D49" s="194">
        <v>1658</v>
      </c>
      <c r="E49" s="195">
        <v>417.47075392038607</v>
      </c>
      <c r="F49" s="194">
        <v>318</v>
      </c>
      <c r="G49" s="195">
        <v>531.39496855345919</v>
      </c>
      <c r="H49" s="194">
        <v>44507</v>
      </c>
      <c r="I49" s="195">
        <v>878.37333116139018</v>
      </c>
    </row>
    <row r="50" spans="1:234" s="196" customFormat="1" ht="18" customHeight="1">
      <c r="A50" s="409"/>
      <c r="B50" s="174">
        <v>19</v>
      </c>
      <c r="C50" s="193" t="s">
        <v>84</v>
      </c>
      <c r="D50" s="194">
        <v>1628</v>
      </c>
      <c r="E50" s="195">
        <v>421.71735257985256</v>
      </c>
      <c r="F50" s="194">
        <v>117</v>
      </c>
      <c r="G50" s="195">
        <v>622.06940170940163</v>
      </c>
      <c r="H50" s="194">
        <v>42571</v>
      </c>
      <c r="I50" s="195">
        <v>1093.9772340325571</v>
      </c>
    </row>
    <row r="51" spans="1:234" s="196" customFormat="1" ht="18" customHeight="1">
      <c r="A51" s="409"/>
      <c r="B51" s="174">
        <v>45</v>
      </c>
      <c r="C51" s="193" t="s">
        <v>85</v>
      </c>
      <c r="D51" s="194">
        <v>4492</v>
      </c>
      <c r="E51" s="195">
        <v>389.43513579697236</v>
      </c>
      <c r="F51" s="194">
        <v>572</v>
      </c>
      <c r="G51" s="195">
        <v>534.99840909090904</v>
      </c>
      <c r="H51" s="194">
        <v>118166</v>
      </c>
      <c r="I51" s="195">
        <v>953.92432230929433</v>
      </c>
    </row>
    <row r="52" spans="1:234" s="196" customFormat="1" ht="18" hidden="1" customHeight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50355</v>
      </c>
      <c r="E53" s="189">
        <v>414.82300268096509</v>
      </c>
      <c r="F53" s="188">
        <v>1357</v>
      </c>
      <c r="G53" s="189">
        <v>662.36157700810622</v>
      </c>
      <c r="H53" s="188">
        <v>1742809</v>
      </c>
      <c r="I53" s="189">
        <v>1076.10431081088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234" s="196" customFormat="1" ht="18" customHeight="1">
      <c r="A54" s="409"/>
      <c r="B54" s="174">
        <v>8</v>
      </c>
      <c r="C54" s="193" t="s">
        <v>87</v>
      </c>
      <c r="D54" s="194">
        <v>37115</v>
      </c>
      <c r="E54" s="195">
        <v>428.9980269432844</v>
      </c>
      <c r="F54" s="194">
        <v>1056</v>
      </c>
      <c r="G54" s="195">
        <v>675.70039772727262</v>
      </c>
      <c r="H54" s="194">
        <v>1309136</v>
      </c>
      <c r="I54" s="195">
        <v>1111.3500344043696</v>
      </c>
    </row>
    <row r="55" spans="1:234" s="196" customFormat="1" ht="18" customHeight="1">
      <c r="A55" s="409"/>
      <c r="B55" s="174">
        <v>17</v>
      </c>
      <c r="C55" s="193" t="s">
        <v>185</v>
      </c>
      <c r="D55" s="194">
        <v>4501</v>
      </c>
      <c r="E55" s="195">
        <v>362.32661186403016</v>
      </c>
      <c r="F55" s="194">
        <v>58</v>
      </c>
      <c r="G55" s="195">
        <v>636.20672413793091</v>
      </c>
      <c r="H55" s="194">
        <v>160512</v>
      </c>
      <c r="I55" s="195">
        <v>961.04284277811018</v>
      </c>
    </row>
    <row r="56" spans="1:234" s="196" customFormat="1" ht="18" customHeight="1">
      <c r="A56" s="409"/>
      <c r="B56" s="174">
        <v>25</v>
      </c>
      <c r="C56" s="193" t="s">
        <v>191</v>
      </c>
      <c r="D56" s="194">
        <v>3242</v>
      </c>
      <c r="E56" s="195">
        <v>379.36944170265269</v>
      </c>
      <c r="F56" s="194">
        <v>61</v>
      </c>
      <c r="G56" s="195">
        <v>597.02704918032794</v>
      </c>
      <c r="H56" s="194">
        <v>99906</v>
      </c>
      <c r="I56" s="195">
        <v>919.45309350789773</v>
      </c>
    </row>
    <row r="57" spans="1:234" s="196" customFormat="1" ht="18" customHeight="1">
      <c r="A57" s="409"/>
      <c r="B57" s="174">
        <v>43</v>
      </c>
      <c r="C57" s="193" t="s">
        <v>88</v>
      </c>
      <c r="D57" s="194">
        <v>5497</v>
      </c>
      <c r="E57" s="195">
        <v>383.00940876841906</v>
      </c>
      <c r="F57" s="194">
        <v>182</v>
      </c>
      <c r="G57" s="195">
        <v>615.19999999999993</v>
      </c>
      <c r="H57" s="194">
        <v>173255</v>
      </c>
      <c r="I57" s="195">
        <v>1006.7135126836158</v>
      </c>
    </row>
    <row r="58" spans="1:234" s="196" customFormat="1" ht="18" hidden="1" customHeight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37581</v>
      </c>
      <c r="E59" s="189">
        <v>394.10550650594712</v>
      </c>
      <c r="F59" s="188">
        <v>2605</v>
      </c>
      <c r="G59" s="189">
        <v>597.00460268713994</v>
      </c>
      <c r="H59" s="188">
        <v>1009234</v>
      </c>
      <c r="I59" s="189">
        <v>954.92064375556117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234" s="196" customFormat="1" ht="18" customHeight="1">
      <c r="A60" s="409"/>
      <c r="B60" s="174">
        <v>3</v>
      </c>
      <c r="C60" s="193" t="s">
        <v>90</v>
      </c>
      <c r="D60" s="194">
        <v>12322</v>
      </c>
      <c r="E60" s="195">
        <v>369.83012579126762</v>
      </c>
      <c r="F60" s="194">
        <v>1182</v>
      </c>
      <c r="G60" s="195">
        <v>588.22278341793572</v>
      </c>
      <c r="H60" s="194">
        <v>325457</v>
      </c>
      <c r="I60" s="195">
        <v>897.21361024651446</v>
      </c>
    </row>
    <row r="61" spans="1:234" s="196" customFormat="1" ht="18" customHeight="1">
      <c r="A61" s="409"/>
      <c r="B61" s="174">
        <v>12</v>
      </c>
      <c r="C61" s="193" t="s">
        <v>91</v>
      </c>
      <c r="D61" s="194">
        <v>4511</v>
      </c>
      <c r="E61" s="195">
        <v>391.70267346486366</v>
      </c>
      <c r="F61" s="194">
        <v>241</v>
      </c>
      <c r="G61" s="195">
        <v>565.85526970954356</v>
      </c>
      <c r="H61" s="194">
        <v>133919</v>
      </c>
      <c r="I61" s="195">
        <v>923.85249217810826</v>
      </c>
    </row>
    <row r="62" spans="1:234" s="196" customFormat="1" ht="18" customHeight="1">
      <c r="A62" s="409"/>
      <c r="B62" s="174">
        <v>46</v>
      </c>
      <c r="C62" s="193" t="s">
        <v>92</v>
      </c>
      <c r="D62" s="194">
        <v>20748</v>
      </c>
      <c r="E62" s="195">
        <v>409.04479805282438</v>
      </c>
      <c r="F62" s="194">
        <v>1182</v>
      </c>
      <c r="G62" s="195">
        <v>612.13751269035538</v>
      </c>
      <c r="H62" s="194">
        <v>549858</v>
      </c>
      <c r="I62" s="195">
        <v>996.64373189077924</v>
      </c>
    </row>
    <row r="63" spans="1:234" s="196" customFormat="1" ht="18" hidden="1" customHeight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9716</v>
      </c>
      <c r="E64" s="189">
        <v>409.06162618361464</v>
      </c>
      <c r="F64" s="188">
        <v>2048</v>
      </c>
      <c r="G64" s="189">
        <v>534.60573242187502</v>
      </c>
      <c r="H64" s="188">
        <v>231188</v>
      </c>
      <c r="I64" s="189">
        <v>862.38157555755504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234" s="196" customFormat="1" ht="18" customHeight="1">
      <c r="A65" s="409"/>
      <c r="B65" s="174">
        <v>6</v>
      </c>
      <c r="C65" s="193" t="s">
        <v>94</v>
      </c>
      <c r="D65" s="194">
        <v>6221</v>
      </c>
      <c r="E65" s="195">
        <v>406.7570937148368</v>
      </c>
      <c r="F65" s="194">
        <v>1426</v>
      </c>
      <c r="G65" s="195">
        <v>528.87346423562406</v>
      </c>
      <c r="H65" s="194">
        <v>135284</v>
      </c>
      <c r="I65" s="195">
        <v>868.25545933000205</v>
      </c>
    </row>
    <row r="66" spans="1:234" s="196" customFormat="1" ht="18" customHeight="1">
      <c r="A66" s="409"/>
      <c r="B66" s="174">
        <v>10</v>
      </c>
      <c r="C66" s="193" t="s">
        <v>95</v>
      </c>
      <c r="D66" s="194">
        <v>3495</v>
      </c>
      <c r="E66" s="195">
        <v>413.16362804005718</v>
      </c>
      <c r="F66" s="194">
        <v>622</v>
      </c>
      <c r="G66" s="195">
        <v>547.74755627009642</v>
      </c>
      <c r="H66" s="194">
        <v>95904</v>
      </c>
      <c r="I66" s="195">
        <v>854.09576378461816</v>
      </c>
    </row>
    <row r="67" spans="1:234" s="196" customFormat="1" ht="18" hidden="1" customHeight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23492</v>
      </c>
      <c r="E68" s="189">
        <v>411.3006236165503</v>
      </c>
      <c r="F68" s="188">
        <v>6721</v>
      </c>
      <c r="G68" s="189">
        <v>535.8030903139412</v>
      </c>
      <c r="H68" s="188">
        <v>766307</v>
      </c>
      <c r="I68" s="189">
        <v>882.63531781648885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234" s="196" customFormat="1" ht="18" customHeight="1">
      <c r="A69" s="409"/>
      <c r="B69" s="174">
        <v>15</v>
      </c>
      <c r="C69" s="193" t="s">
        <v>186</v>
      </c>
      <c r="D69" s="194">
        <v>9362</v>
      </c>
      <c r="E69" s="195">
        <v>422.95284875026709</v>
      </c>
      <c r="F69" s="194">
        <v>2434</v>
      </c>
      <c r="G69" s="195">
        <v>552.89209120788826</v>
      </c>
      <c r="H69" s="194">
        <v>300480</v>
      </c>
      <c r="I69" s="195">
        <v>927.21162603168216</v>
      </c>
    </row>
    <row r="70" spans="1:234" s="196" customFormat="1" ht="18" customHeight="1">
      <c r="A70" s="409"/>
      <c r="B70" s="174">
        <v>27</v>
      </c>
      <c r="C70" s="193" t="s">
        <v>97</v>
      </c>
      <c r="D70" s="194">
        <v>3089</v>
      </c>
      <c r="E70" s="195">
        <v>406.05196827452244</v>
      </c>
      <c r="F70" s="194">
        <v>978</v>
      </c>
      <c r="G70" s="195">
        <v>497.37554192229038</v>
      </c>
      <c r="H70" s="194">
        <v>114914</v>
      </c>
      <c r="I70" s="195">
        <v>789.3643180987533</v>
      </c>
    </row>
    <row r="71" spans="1:234" s="196" customFormat="1" ht="18" customHeight="1">
      <c r="A71" s="409"/>
      <c r="B71" s="174">
        <v>32</v>
      </c>
      <c r="C71" s="193" t="s">
        <v>187</v>
      </c>
      <c r="D71" s="194">
        <v>2780</v>
      </c>
      <c r="E71" s="195">
        <v>404.94199999999989</v>
      </c>
      <c r="F71" s="194">
        <v>1213</v>
      </c>
      <c r="G71" s="195">
        <v>505.12414674361088</v>
      </c>
      <c r="H71" s="194">
        <v>106561</v>
      </c>
      <c r="I71" s="195">
        <v>765.70856279501879</v>
      </c>
    </row>
    <row r="72" spans="1:234" s="196" customFormat="1" ht="18" customHeight="1">
      <c r="A72" s="409"/>
      <c r="B72" s="174">
        <v>36</v>
      </c>
      <c r="C72" s="193" t="s">
        <v>98</v>
      </c>
      <c r="D72" s="194">
        <v>8261</v>
      </c>
      <c r="E72" s="195">
        <v>402.19784408667226</v>
      </c>
      <c r="F72" s="194">
        <v>2096</v>
      </c>
      <c r="G72" s="195">
        <v>551.64329675572526</v>
      </c>
      <c r="H72" s="194">
        <v>244352</v>
      </c>
      <c r="I72" s="195">
        <v>922.67463204721116</v>
      </c>
    </row>
    <row r="73" spans="1:234" s="196" customFormat="1" ht="18" hidden="1" customHeight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35775</v>
      </c>
      <c r="E74" s="189">
        <v>449.3580064290706</v>
      </c>
      <c r="F74" s="188">
        <v>2726</v>
      </c>
      <c r="G74" s="189">
        <v>688.14193690388845</v>
      </c>
      <c r="H74" s="188">
        <v>1187017</v>
      </c>
      <c r="I74" s="189">
        <v>1215.1955481176763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hidden="1" customHeight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11641</v>
      </c>
      <c r="E76" s="189">
        <v>383.78582424190364</v>
      </c>
      <c r="F76" s="188">
        <v>1361</v>
      </c>
      <c r="G76" s="189">
        <v>570.1657604702425</v>
      </c>
      <c r="H76" s="188">
        <v>252253</v>
      </c>
      <c r="I76" s="189">
        <v>914.57729870407923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hidden="1" customHeight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4284</v>
      </c>
      <c r="E78" s="189">
        <v>440.34337768440713</v>
      </c>
      <c r="F78" s="188">
        <v>401</v>
      </c>
      <c r="G78" s="189">
        <v>649.53952618453877</v>
      </c>
      <c r="H78" s="188">
        <v>139489</v>
      </c>
      <c r="I78" s="189">
        <v>1190.4020253926819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hidden="1" customHeight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15854</v>
      </c>
      <c r="E80" s="189">
        <v>500.43817333165134</v>
      </c>
      <c r="F80" s="188">
        <v>2261</v>
      </c>
      <c r="G80" s="189">
        <v>755.03835028748324</v>
      </c>
      <c r="H80" s="188">
        <v>565972</v>
      </c>
      <c r="I80" s="189">
        <v>1284.9686910836581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258" s="196" customFormat="1" ht="18" customHeight="1">
      <c r="A81" s="409"/>
      <c r="B81" s="174">
        <v>1</v>
      </c>
      <c r="C81" s="193" t="s">
        <v>188</v>
      </c>
      <c r="D81" s="194">
        <v>1990</v>
      </c>
      <c r="E81" s="195">
        <v>469.23317587939698</v>
      </c>
      <c r="F81" s="194">
        <v>164</v>
      </c>
      <c r="G81" s="195">
        <v>718.56890243902444</v>
      </c>
      <c r="H81" s="194">
        <v>79272</v>
      </c>
      <c r="I81" s="195">
        <v>1306.8345326218594</v>
      </c>
    </row>
    <row r="82" spans="1:258" s="196" customFormat="1" ht="18" customHeight="1">
      <c r="A82" s="409"/>
      <c r="B82" s="174">
        <v>20</v>
      </c>
      <c r="C82" s="193" t="s">
        <v>189</v>
      </c>
      <c r="D82" s="194">
        <v>4917</v>
      </c>
      <c r="E82" s="195">
        <v>490.90012812690657</v>
      </c>
      <c r="F82" s="194">
        <v>556</v>
      </c>
      <c r="G82" s="195">
        <v>741.29464028776977</v>
      </c>
      <c r="H82" s="194">
        <v>191770</v>
      </c>
      <c r="I82" s="195">
        <v>1258.2270187203419</v>
      </c>
    </row>
    <row r="83" spans="1:258" s="196" customFormat="1" ht="18" customHeight="1">
      <c r="A83" s="409"/>
      <c r="B83" s="174">
        <v>48</v>
      </c>
      <c r="C83" s="193" t="s">
        <v>190</v>
      </c>
      <c r="D83" s="194">
        <v>8947</v>
      </c>
      <c r="E83" s="195">
        <v>512.62063820274943</v>
      </c>
      <c r="F83" s="194">
        <v>1541</v>
      </c>
      <c r="G83" s="195">
        <v>763.87838416612578</v>
      </c>
      <c r="H83" s="194">
        <v>294930</v>
      </c>
      <c r="I83" s="195">
        <v>1296.4795632183911</v>
      </c>
    </row>
    <row r="84" spans="1:258" s="196" customFormat="1" ht="18" hidden="1" customHeight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58" s="192" customFormat="1" ht="18" customHeight="1">
      <c r="A85" s="191"/>
      <c r="B85" s="174">
        <v>26</v>
      </c>
      <c r="C85" s="187" t="s">
        <v>103</v>
      </c>
      <c r="D85" s="188">
        <v>2050</v>
      </c>
      <c r="E85" s="189">
        <v>406.47535121951216</v>
      </c>
      <c r="F85" s="188">
        <v>176</v>
      </c>
      <c r="G85" s="189">
        <v>576.6246022727272</v>
      </c>
      <c r="H85" s="188">
        <v>71108</v>
      </c>
      <c r="I85" s="189">
        <v>1018.0572478483432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58" s="192" customFormat="1" ht="18" hidden="1" customHeight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58" s="192" customFormat="1" ht="18" customHeight="1">
      <c r="A87" s="191"/>
      <c r="B87" s="174">
        <v>51</v>
      </c>
      <c r="C87" s="193" t="s">
        <v>104</v>
      </c>
      <c r="D87" s="194">
        <v>796</v>
      </c>
      <c r="E87" s="195">
        <v>351.80287688442206</v>
      </c>
      <c r="F87" s="194">
        <v>46</v>
      </c>
      <c r="G87" s="195">
        <v>667.98782608695649</v>
      </c>
      <c r="H87" s="194">
        <v>8833</v>
      </c>
      <c r="I87" s="195">
        <v>1043.9615940224164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  <c r="IK87" s="191"/>
      <c r="IL87" s="191"/>
      <c r="IM87" s="191"/>
      <c r="IN87" s="191"/>
      <c r="IO87" s="191"/>
      <c r="IP87" s="191"/>
      <c r="IQ87" s="191"/>
      <c r="IR87" s="191"/>
      <c r="IS87" s="191"/>
      <c r="IT87" s="191"/>
      <c r="IU87" s="191"/>
      <c r="IV87" s="191"/>
      <c r="IW87" s="191"/>
      <c r="IX87" s="191"/>
    </row>
    <row r="88" spans="1:258" s="192" customFormat="1" ht="18" customHeight="1">
      <c r="A88" s="191"/>
      <c r="B88" s="174">
        <v>52</v>
      </c>
      <c r="C88" s="193" t="s">
        <v>105</v>
      </c>
      <c r="D88" s="194">
        <v>772</v>
      </c>
      <c r="E88" s="195">
        <v>327.88636010362694</v>
      </c>
      <c r="F88" s="194">
        <v>29</v>
      </c>
      <c r="G88" s="195">
        <v>615.99</v>
      </c>
      <c r="H88" s="194">
        <v>8092</v>
      </c>
      <c r="I88" s="195">
        <v>1005.1398517053879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  <c r="IK88" s="191"/>
      <c r="IL88" s="191"/>
      <c r="IM88" s="191"/>
      <c r="IN88" s="191"/>
      <c r="IO88" s="191"/>
      <c r="IP88" s="191"/>
      <c r="IQ88" s="191"/>
      <c r="IR88" s="191"/>
      <c r="IS88" s="191"/>
      <c r="IT88" s="191"/>
      <c r="IU88" s="191"/>
      <c r="IV88" s="191"/>
      <c r="IW88" s="191"/>
      <c r="IX88" s="191"/>
    </row>
    <row r="89" spans="1:258" s="192" customFormat="1" ht="18" hidden="1" customHeight="1">
      <c r="A89" s="191"/>
      <c r="B89" s="174"/>
      <c r="C89" s="193"/>
      <c r="D89" s="194"/>
      <c r="E89" s="195"/>
      <c r="F89" s="194"/>
      <c r="G89" s="195"/>
      <c r="H89" s="194"/>
      <c r="I89" s="195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  <c r="IK89" s="191"/>
      <c r="IL89" s="191"/>
      <c r="IM89" s="191"/>
      <c r="IN89" s="191"/>
      <c r="IO89" s="191"/>
      <c r="IP89" s="191"/>
      <c r="IQ89" s="191"/>
      <c r="IR89" s="191"/>
      <c r="IS89" s="191"/>
      <c r="IT89" s="191"/>
      <c r="IU89" s="191"/>
      <c r="IV89" s="191"/>
      <c r="IW89" s="191"/>
      <c r="IX89" s="191"/>
    </row>
    <row r="90" spans="1:258" s="192" customFormat="1" ht="18" customHeight="1">
      <c r="A90" s="191"/>
      <c r="B90" s="201"/>
      <c r="C90" s="201" t="s">
        <v>45</v>
      </c>
      <c r="D90" s="216">
        <v>342746</v>
      </c>
      <c r="E90" s="217">
        <v>417.73347686041564</v>
      </c>
      <c r="F90" s="216">
        <v>43942</v>
      </c>
      <c r="G90" s="217">
        <v>603.80448932683964</v>
      </c>
      <c r="H90" s="216">
        <v>9862327</v>
      </c>
      <c r="I90" s="217">
        <v>1035.978092397464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  <c r="IQ90" s="191"/>
      <c r="IR90" s="191"/>
      <c r="IS90" s="191"/>
      <c r="IT90" s="191"/>
      <c r="IU90" s="191"/>
      <c r="IV90" s="191"/>
      <c r="IW90" s="191"/>
      <c r="IX90" s="191"/>
    </row>
    <row r="91" spans="1:258" ht="18" customHeight="1">
      <c r="C91" s="204"/>
      <c r="D91" s="204"/>
      <c r="E91" s="204"/>
      <c r="F91" s="204"/>
      <c r="G91" s="204"/>
      <c r="H91" s="204"/>
      <c r="I91" s="204"/>
    </row>
    <row r="92" spans="1:258" ht="18" customHeight="1">
      <c r="B92" s="205"/>
    </row>
    <row r="93" spans="1:258" ht="18" customHeight="1">
      <c r="B93" s="205"/>
    </row>
    <row r="94" spans="1:258" ht="18" customHeight="1">
      <c r="B94" s="205"/>
    </row>
    <row r="95" spans="1:258" ht="18" customHeight="1">
      <c r="B95" s="205"/>
    </row>
    <row r="96" spans="1:258" ht="18" customHeight="1">
      <c r="B96" s="205"/>
    </row>
    <row r="97" spans="2:4" ht="18" customHeight="1">
      <c r="B97" s="205"/>
    </row>
    <row r="98" spans="2:4" ht="28.5">
      <c r="B98" s="205"/>
    </row>
    <row r="99" spans="2:4" ht="28.5">
      <c r="B99" s="205"/>
    </row>
    <row r="100" spans="2:4" ht="28.5">
      <c r="B100" s="209"/>
    </row>
    <row r="101" spans="2:4" ht="28.5">
      <c r="B101" s="209"/>
    </row>
    <row r="102" spans="2:4" ht="28.5">
      <c r="B102" s="209"/>
      <c r="D102" s="207"/>
    </row>
    <row r="103" spans="2:4" ht="28.5">
      <c r="B103" s="209"/>
      <c r="D103" s="207"/>
    </row>
    <row r="104" spans="2:4" ht="28.5">
      <c r="B104" s="209"/>
      <c r="D104" s="207"/>
    </row>
    <row r="105" spans="2:4" ht="28.5">
      <c r="B105" s="209"/>
      <c r="D105" s="207"/>
    </row>
    <row r="106" spans="2:4" ht="28.5">
      <c r="B106" s="209"/>
      <c r="D106" s="207"/>
    </row>
    <row r="107" spans="2:4" ht="28.5">
      <c r="B107" s="209"/>
      <c r="D107" s="207"/>
    </row>
    <row r="108" spans="2:4">
      <c r="B108" s="210"/>
      <c r="D108" s="207"/>
    </row>
    <row r="109" spans="2:4">
      <c r="B109" s="210"/>
      <c r="D109" s="207"/>
    </row>
    <row r="110" spans="2:4">
      <c r="B110" s="210"/>
      <c r="D110" s="207"/>
    </row>
    <row r="111" spans="2:4">
      <c r="B111" s="210"/>
      <c r="D111" s="207"/>
    </row>
    <row r="112" spans="2:4">
      <c r="B112" s="210"/>
      <c r="D112" s="207"/>
    </row>
    <row r="113" spans="2:4">
      <c r="B113" s="210"/>
      <c r="D113" s="207"/>
    </row>
    <row r="114" spans="2:4">
      <c r="B114" s="210"/>
      <c r="D114" s="207"/>
    </row>
    <row r="115" spans="2:4">
      <c r="B115" s="210"/>
      <c r="D115" s="207"/>
    </row>
    <row r="116" spans="2:4">
      <c r="B116" s="210"/>
      <c r="D116" s="207"/>
    </row>
    <row r="117" spans="2:4">
      <c r="B117" s="210"/>
      <c r="D117" s="207"/>
    </row>
    <row r="118" spans="2:4">
      <c r="B118" s="210"/>
      <c r="D118" s="207"/>
    </row>
    <row r="119" spans="2:4">
      <c r="B119" s="210"/>
      <c r="D119" s="207"/>
    </row>
    <row r="120" spans="2:4">
      <c r="B120" s="210"/>
      <c r="D120" s="207"/>
    </row>
    <row r="121" spans="2:4">
      <c r="B121" s="210"/>
    </row>
    <row r="122" spans="2:4">
      <c r="B122" s="210"/>
    </row>
    <row r="123" spans="2:4">
      <c r="B123" s="210"/>
    </row>
    <row r="124" spans="2:4">
      <c r="B124" s="210"/>
    </row>
    <row r="125" spans="2:4">
      <c r="B125" s="210"/>
    </row>
    <row r="126" spans="2:4">
      <c r="B126" s="210"/>
    </row>
    <row r="127" spans="2:4" ht="15.2" customHeight="1">
      <c r="B127" s="210"/>
    </row>
    <row r="128" spans="2:4">
      <c r="B128" s="210"/>
    </row>
    <row r="129" spans="2:2">
      <c r="B129" s="210"/>
    </row>
    <row r="130" spans="2:2">
      <c r="B130" s="210"/>
    </row>
    <row r="131" spans="2:2">
      <c r="B131" s="210"/>
    </row>
    <row r="132" spans="2:2">
      <c r="B132" s="210"/>
    </row>
    <row r="133" spans="2:2">
      <c r="B133" s="210"/>
    </row>
    <row r="134" spans="2:2">
      <c r="B134" s="210"/>
    </row>
    <row r="135" spans="2:2">
      <c r="B135" s="210"/>
    </row>
    <row r="136" spans="2:2">
      <c r="B136" s="210"/>
    </row>
    <row r="137" spans="2:2">
      <c r="B137" s="210"/>
    </row>
    <row r="138" spans="2:2">
      <c r="B138" s="210"/>
    </row>
    <row r="139" spans="2:2">
      <c r="B139" s="210"/>
    </row>
  </sheetData>
  <mergeCells count="2">
    <mergeCell ref="C7:C8"/>
    <mergeCell ref="B7:B8"/>
  </mergeCells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J28" sqref="J28"/>
      <selection pane="bottomLeft"/>
    </sheetView>
  </sheetViews>
  <sheetFormatPr baseColWidth="10" defaultColWidth="11.42578125" defaultRowHeight="15.75"/>
  <cols>
    <col min="1" max="1" width="2.7109375" style="219" customWidth="1"/>
    <col min="2" max="2" width="8" style="174" customWidth="1"/>
    <col min="3" max="3" width="24.7109375" style="178" customWidth="1"/>
    <col min="4" max="9" width="18.7109375" style="178" customWidth="1"/>
    <col min="10" max="16384" width="11.42578125" style="219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218" customFormat="1" ht="18.75">
      <c r="A3" s="411"/>
      <c r="B3" s="8"/>
      <c r="C3" s="169" t="s">
        <v>109</v>
      </c>
      <c r="D3" s="211"/>
      <c r="E3" s="212"/>
      <c r="F3" s="211"/>
      <c r="G3" s="211"/>
      <c r="H3" s="211"/>
      <c r="I3" s="211"/>
    </row>
    <row r="4" spans="1:255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255" s="218" customFormat="1" ht="18.75">
      <c r="A5" s="411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K5" s="9" t="s">
        <v>178</v>
      </c>
    </row>
    <row r="6" spans="1:255" ht="2.4500000000000002" customHeight="1">
      <c r="C6" s="175"/>
      <c r="D6" s="176"/>
      <c r="E6" s="177"/>
      <c r="F6" s="176"/>
      <c r="G6" s="176"/>
      <c r="H6" s="176"/>
      <c r="I6" s="176"/>
    </row>
    <row r="7" spans="1:255" ht="69" customHeight="1">
      <c r="B7" s="220" t="s">
        <v>167</v>
      </c>
      <c r="C7" s="221" t="s">
        <v>47</v>
      </c>
      <c r="D7" s="220" t="s">
        <v>110</v>
      </c>
      <c r="E7" s="222" t="s">
        <v>111</v>
      </c>
      <c r="F7" s="220" t="s">
        <v>112</v>
      </c>
      <c r="G7" s="220" t="s">
        <v>113</v>
      </c>
      <c r="H7" s="220" t="s">
        <v>114</v>
      </c>
      <c r="I7" s="220" t="s">
        <v>112</v>
      </c>
    </row>
    <row r="8" spans="1:255" ht="29.25" hidden="1" customHeight="1">
      <c r="B8" s="223"/>
      <c r="C8" s="185"/>
      <c r="D8" s="185"/>
      <c r="E8" s="186"/>
      <c r="F8" s="185"/>
      <c r="G8" s="185"/>
      <c r="H8" s="185"/>
      <c r="I8" s="185"/>
    </row>
    <row r="9" spans="1:255" s="227" customFormat="1" ht="18" customHeight="1">
      <c r="A9" s="12"/>
      <c r="B9" s="224"/>
      <c r="C9" s="225" t="s">
        <v>52</v>
      </c>
      <c r="D9" s="226">
        <v>1600309</v>
      </c>
      <c r="E9" s="374">
        <v>0.16226484885362247</v>
      </c>
      <c r="F9" s="374">
        <v>1.1289499028085626E-2</v>
      </c>
      <c r="G9" s="281">
        <v>926.46996094504266</v>
      </c>
      <c r="H9" s="374">
        <v>0.89429493513806135</v>
      </c>
      <c r="I9" s="374">
        <v>2.1781793653718129E-2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30" customFormat="1" ht="18" customHeight="1">
      <c r="B10" s="224">
        <v>4</v>
      </c>
      <c r="C10" s="228" t="s">
        <v>53</v>
      </c>
      <c r="D10" s="229">
        <v>109346</v>
      </c>
      <c r="E10" s="375">
        <v>1.1087241378226457E-2</v>
      </c>
      <c r="F10" s="375">
        <v>1.4350782474791046E-2</v>
      </c>
      <c r="G10" s="282">
        <v>840.46624339253344</v>
      </c>
      <c r="H10" s="375">
        <v>0.81127800825162588</v>
      </c>
      <c r="I10" s="375">
        <v>2.3661212661082232E-2</v>
      </c>
    </row>
    <row r="11" spans="1:255" s="231" customFormat="1" ht="18" customHeight="1">
      <c r="B11" s="224">
        <v>11</v>
      </c>
      <c r="C11" s="228" t="s">
        <v>54</v>
      </c>
      <c r="D11" s="229">
        <v>224525</v>
      </c>
      <c r="E11" s="375">
        <v>2.2765925323709101E-2</v>
      </c>
      <c r="F11" s="375">
        <v>8.7021762179453344E-3</v>
      </c>
      <c r="G11" s="282">
        <v>1028.8056313105435</v>
      </c>
      <c r="H11" s="375">
        <v>0.99307662860869772</v>
      </c>
      <c r="I11" s="375">
        <v>2.0043962394085346E-2</v>
      </c>
    </row>
    <row r="12" spans="1:255" s="231" customFormat="1" ht="18" customHeight="1">
      <c r="B12" s="224">
        <v>14</v>
      </c>
      <c r="C12" s="228" t="s">
        <v>55</v>
      </c>
      <c r="D12" s="229">
        <v>173990</v>
      </c>
      <c r="E12" s="375">
        <v>1.7641881069244612E-2</v>
      </c>
      <c r="F12" s="375">
        <v>8.0416217656806843E-3</v>
      </c>
      <c r="G12" s="282">
        <v>856.61964952008736</v>
      </c>
      <c r="H12" s="375">
        <v>0.82687042883087924</v>
      </c>
      <c r="I12" s="375">
        <v>2.2203580579925442E-2</v>
      </c>
    </row>
    <row r="13" spans="1:255" s="231" customFormat="1" ht="18" customHeight="1">
      <c r="B13" s="224">
        <v>18</v>
      </c>
      <c r="C13" s="228" t="s">
        <v>56</v>
      </c>
      <c r="D13" s="229">
        <v>190136</v>
      </c>
      <c r="E13" s="375">
        <v>1.9279020052772534E-2</v>
      </c>
      <c r="F13" s="375">
        <v>6.2714672057835319E-3</v>
      </c>
      <c r="G13" s="282">
        <v>878.06103688938504</v>
      </c>
      <c r="H13" s="375">
        <v>0.84756718634597106</v>
      </c>
      <c r="I13" s="375">
        <v>2.4826810307938763E-2</v>
      </c>
    </row>
    <row r="14" spans="1:255" s="231" customFormat="1" ht="18" customHeight="1">
      <c r="B14" s="224">
        <v>21</v>
      </c>
      <c r="C14" s="228" t="s">
        <v>57</v>
      </c>
      <c r="D14" s="229">
        <v>99525</v>
      </c>
      <c r="E14" s="375">
        <v>1.0091431768587678E-2</v>
      </c>
      <c r="F14" s="375">
        <v>1.468114390579589E-2</v>
      </c>
      <c r="G14" s="282">
        <v>942.12012348656162</v>
      </c>
      <c r="H14" s="375">
        <v>0.90940158908795454</v>
      </c>
      <c r="I14" s="375">
        <v>1.8151734072163084E-2</v>
      </c>
    </row>
    <row r="15" spans="1:255" s="231" customFormat="1" ht="18" customHeight="1">
      <c r="B15" s="224">
        <v>23</v>
      </c>
      <c r="C15" s="228" t="s">
        <v>58</v>
      </c>
      <c r="D15" s="229">
        <v>143915</v>
      </c>
      <c r="E15" s="375">
        <v>1.4592397919882398E-2</v>
      </c>
      <c r="F15" s="375">
        <v>1.0092857092723673E-2</v>
      </c>
      <c r="G15" s="282">
        <v>850.1450957857071</v>
      </c>
      <c r="H15" s="375">
        <v>0.82062072743092318</v>
      </c>
      <c r="I15" s="375">
        <v>2.1977596325968296E-2</v>
      </c>
    </row>
    <row r="16" spans="1:255" s="231" customFormat="1" ht="18" customHeight="1">
      <c r="B16" s="224">
        <v>29</v>
      </c>
      <c r="C16" s="228" t="s">
        <v>59</v>
      </c>
      <c r="D16" s="229">
        <v>274432</v>
      </c>
      <c r="E16" s="375">
        <v>2.7826292922552658E-2</v>
      </c>
      <c r="F16" s="375">
        <v>1.5038873231101535E-2</v>
      </c>
      <c r="G16" s="282">
        <v>943.08984706594015</v>
      </c>
      <c r="H16" s="375">
        <v>0.9103376355029269</v>
      </c>
      <c r="I16" s="375">
        <v>2.3424391697566271E-2</v>
      </c>
    </row>
    <row r="17" spans="1:457" s="231" customFormat="1" ht="18" customHeight="1">
      <c r="B17" s="224">
        <v>41</v>
      </c>
      <c r="C17" s="228" t="s">
        <v>60</v>
      </c>
      <c r="D17" s="229">
        <v>384440</v>
      </c>
      <c r="E17" s="375">
        <v>3.8980658418647042E-2</v>
      </c>
      <c r="F17" s="375">
        <v>1.2814298058886786E-2</v>
      </c>
      <c r="G17" s="282">
        <v>959.37616980543135</v>
      </c>
      <c r="H17" s="375">
        <v>0.9260583566832381</v>
      </c>
      <c r="I17" s="375">
        <v>2.0424354466779038E-2</v>
      </c>
    </row>
    <row r="18" spans="1:457" s="231" customFormat="1" ht="18" hidden="1" customHeight="1">
      <c r="B18" s="224"/>
      <c r="C18" s="228"/>
      <c r="D18" s="229"/>
      <c r="E18" s="375"/>
      <c r="F18" s="375"/>
      <c r="G18" s="282"/>
      <c r="H18" s="375"/>
      <c r="I18" s="375"/>
    </row>
    <row r="19" spans="1:457" s="232" customFormat="1" ht="18" customHeight="1">
      <c r="A19" s="12"/>
      <c r="B19" s="224"/>
      <c r="C19" s="225" t="s">
        <v>61</v>
      </c>
      <c r="D19" s="226">
        <v>305377</v>
      </c>
      <c r="E19" s="374">
        <v>3.096399054705852E-2</v>
      </c>
      <c r="F19" s="374">
        <v>4.5791733144726621E-3</v>
      </c>
      <c r="G19" s="281">
        <v>1092.7170681812968</v>
      </c>
      <c r="H19" s="374">
        <v>1.0547685092959129</v>
      </c>
      <c r="I19" s="374">
        <v>2.3630161484228029E-2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30" customFormat="1" ht="18" customHeight="1">
      <c r="B20" s="224">
        <v>22</v>
      </c>
      <c r="C20" s="228" t="s">
        <v>62</v>
      </c>
      <c r="D20" s="229">
        <v>53487</v>
      </c>
      <c r="E20" s="375">
        <v>5.4233650942622363E-3</v>
      </c>
      <c r="F20" s="375">
        <v>4.3186811123421265E-3</v>
      </c>
      <c r="G20" s="282">
        <v>990.89697197449857</v>
      </c>
      <c r="H20" s="375">
        <v>0.95648448480349757</v>
      </c>
      <c r="I20" s="375">
        <v>2.3454585103774184E-2</v>
      </c>
    </row>
    <row r="21" spans="1:457" s="231" customFormat="1" ht="18" customHeight="1">
      <c r="B21" s="224">
        <v>40</v>
      </c>
      <c r="C21" s="228" t="s">
        <v>63</v>
      </c>
      <c r="D21" s="229">
        <v>35869</v>
      </c>
      <c r="E21" s="375">
        <v>3.6369712746292028E-3</v>
      </c>
      <c r="F21" s="375">
        <v>5.2998605299858781E-4</v>
      </c>
      <c r="G21" s="282">
        <v>996.58341325378467</v>
      </c>
      <c r="H21" s="375">
        <v>0.96197344380853456</v>
      </c>
      <c r="I21" s="375">
        <v>2.7018599817510314E-2</v>
      </c>
    </row>
    <row r="22" spans="1:457" s="231" customFormat="1" ht="18" customHeight="1">
      <c r="B22" s="224">
        <v>50</v>
      </c>
      <c r="C22" s="231" t="s">
        <v>64</v>
      </c>
      <c r="D22" s="233">
        <v>216021</v>
      </c>
      <c r="E22" s="376">
        <v>2.190365417816708E-2</v>
      </c>
      <c r="F22" s="376">
        <v>5.3192974618154754E-3</v>
      </c>
      <c r="G22" s="283">
        <v>1133.8902390971241</v>
      </c>
      <c r="H22" s="376">
        <v>1.0945117926896228</v>
      </c>
      <c r="I22" s="376">
        <v>2.3081609838304207E-2</v>
      </c>
    </row>
    <row r="23" spans="1:457" s="231" customFormat="1" ht="18" hidden="1" customHeight="1">
      <c r="B23" s="224"/>
      <c r="D23" s="233"/>
      <c r="E23" s="376"/>
      <c r="F23" s="376"/>
      <c r="G23" s="283"/>
      <c r="H23" s="376"/>
      <c r="I23" s="376"/>
    </row>
    <row r="24" spans="1:457" s="227" customFormat="1" ht="18" customHeight="1">
      <c r="A24" s="12"/>
      <c r="B24" s="224">
        <v>33</v>
      </c>
      <c r="C24" s="225" t="s">
        <v>65</v>
      </c>
      <c r="D24" s="226">
        <v>300107</v>
      </c>
      <c r="E24" s="374">
        <v>3.0429633898774601E-2</v>
      </c>
      <c r="F24" s="374">
        <v>-2.3867697166126689E-3</v>
      </c>
      <c r="G24" s="281">
        <v>1218.4803825968743</v>
      </c>
      <c r="H24" s="374">
        <v>1.176164237003374</v>
      </c>
      <c r="I24" s="374">
        <v>2.1088795145889572E-2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27" customFormat="1" ht="18" hidden="1" customHeight="1">
      <c r="A25" s="12"/>
      <c r="B25" s="224"/>
      <c r="C25" s="225"/>
      <c r="D25" s="226"/>
      <c r="E25" s="374"/>
      <c r="F25" s="374"/>
      <c r="G25" s="281"/>
      <c r="H25" s="374"/>
      <c r="I25" s="37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27" customFormat="1" ht="18" customHeight="1">
      <c r="A26" s="12"/>
      <c r="B26" s="224">
        <v>7</v>
      </c>
      <c r="C26" s="225" t="s">
        <v>184</v>
      </c>
      <c r="D26" s="226">
        <v>198468</v>
      </c>
      <c r="E26" s="374">
        <v>2.0123851095182711E-2</v>
      </c>
      <c r="F26" s="374">
        <v>1.5150430165826068E-2</v>
      </c>
      <c r="G26" s="281">
        <v>964.87568776830551</v>
      </c>
      <c r="H26" s="374">
        <v>0.93136688396121092</v>
      </c>
      <c r="I26" s="374">
        <v>2.68795323335278E-2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27" customFormat="1" ht="18" hidden="1" customHeight="1">
      <c r="A27" s="12"/>
      <c r="B27" s="224"/>
      <c r="C27" s="225"/>
      <c r="D27" s="226"/>
      <c r="E27" s="374"/>
      <c r="F27" s="374"/>
      <c r="G27" s="281"/>
      <c r="H27" s="374"/>
      <c r="I27" s="37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27" customFormat="1" ht="18" customHeight="1">
      <c r="A28" s="12"/>
      <c r="B28" s="224"/>
      <c r="C28" s="225" t="s">
        <v>66</v>
      </c>
      <c r="D28" s="226">
        <v>340412</v>
      </c>
      <c r="E28" s="374">
        <v>3.4516397600687948E-2</v>
      </c>
      <c r="F28" s="374">
        <v>2.3318453051960786E-2</v>
      </c>
      <c r="G28" s="281">
        <v>946.49651475271116</v>
      </c>
      <c r="H28" s="374">
        <v>0.91362599431260727</v>
      </c>
      <c r="I28" s="374">
        <v>2.0435998957579971E-2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30" customFormat="1" ht="18" customHeight="1">
      <c r="B29" s="224">
        <v>35</v>
      </c>
      <c r="C29" s="228" t="s">
        <v>67</v>
      </c>
      <c r="D29" s="229">
        <v>178861</v>
      </c>
      <c r="E29" s="375">
        <v>1.8135780734100583E-2</v>
      </c>
      <c r="F29" s="375">
        <v>2.3888303718629711E-2</v>
      </c>
      <c r="G29" s="282">
        <v>960.17267084495757</v>
      </c>
      <c r="H29" s="375">
        <v>0.92682719633860466</v>
      </c>
      <c r="I29" s="375">
        <v>2.2030995827413857E-2</v>
      </c>
    </row>
    <row r="30" spans="1:457" s="231" customFormat="1" ht="18" customHeight="1">
      <c r="B30" s="224">
        <v>38</v>
      </c>
      <c r="C30" s="228" t="s">
        <v>68</v>
      </c>
      <c r="D30" s="229">
        <v>161551</v>
      </c>
      <c r="E30" s="375">
        <v>1.6380616866587368E-2</v>
      </c>
      <c r="F30" s="375">
        <v>2.268828299581549E-2</v>
      </c>
      <c r="G30" s="282">
        <v>931.3549745900674</v>
      </c>
      <c r="H30" s="375">
        <v>0.89901029898684681</v>
      </c>
      <c r="I30" s="375">
        <v>1.8604281996863259E-2</v>
      </c>
    </row>
    <row r="31" spans="1:457" s="231" customFormat="1" ht="18" hidden="1" customHeight="1">
      <c r="B31" s="224"/>
      <c r="C31" s="228"/>
      <c r="D31" s="229"/>
      <c r="E31" s="375"/>
      <c r="F31" s="375"/>
      <c r="G31" s="282"/>
      <c r="H31" s="375"/>
      <c r="I31" s="375"/>
    </row>
    <row r="32" spans="1:457" s="231" customFormat="1" ht="18" customHeight="1">
      <c r="B32" s="224">
        <v>39</v>
      </c>
      <c r="C32" s="225" t="s">
        <v>69</v>
      </c>
      <c r="D32" s="226">
        <v>143030</v>
      </c>
      <c r="E32" s="374">
        <v>1.4502662505512137E-2</v>
      </c>
      <c r="F32" s="374">
        <v>1.014167266974586E-2</v>
      </c>
      <c r="G32" s="281">
        <v>1094.3089356079151</v>
      </c>
      <c r="H32" s="374">
        <v>1.0563050933591285</v>
      </c>
      <c r="I32" s="374">
        <v>2.2711878991831913E-2</v>
      </c>
    </row>
    <row r="33" spans="1:255" s="231" customFormat="1" ht="18" hidden="1" customHeight="1">
      <c r="B33" s="224"/>
      <c r="C33" s="225"/>
      <c r="D33" s="226"/>
      <c r="E33" s="374"/>
      <c r="F33" s="374"/>
      <c r="G33" s="281"/>
      <c r="H33" s="374"/>
      <c r="I33" s="374"/>
    </row>
    <row r="34" spans="1:255" s="227" customFormat="1" ht="18" customHeight="1">
      <c r="A34" s="12"/>
      <c r="B34" s="224"/>
      <c r="C34" s="225" t="s">
        <v>70</v>
      </c>
      <c r="D34" s="226">
        <v>614060</v>
      </c>
      <c r="E34" s="374">
        <v>6.2263196099662889E-2</v>
      </c>
      <c r="F34" s="374">
        <v>4.7730236622198774E-3</v>
      </c>
      <c r="G34" s="281">
        <v>1029.0327348793276</v>
      </c>
      <c r="H34" s="374">
        <v>0.99329584518330549</v>
      </c>
      <c r="I34" s="374">
        <v>2.4784134759004761E-2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35" customFormat="1" ht="18" customHeight="1">
      <c r="A35" s="412"/>
      <c r="B35" s="234">
        <v>5</v>
      </c>
      <c r="C35" s="228" t="s">
        <v>71</v>
      </c>
      <c r="D35" s="229">
        <v>38799</v>
      </c>
      <c r="E35" s="375">
        <v>3.9340614035612486E-3</v>
      </c>
      <c r="F35" s="375">
        <v>8.1328275216963064E-3</v>
      </c>
      <c r="G35" s="282">
        <v>899.78645377458156</v>
      </c>
      <c r="H35" s="375">
        <v>0.86853810942304066</v>
      </c>
      <c r="I35" s="375">
        <v>2.526762082499423E-2</v>
      </c>
    </row>
    <row r="36" spans="1:255" s="231" customFormat="1" ht="18" customHeight="1">
      <c r="B36" s="224">
        <v>9</v>
      </c>
      <c r="C36" s="228" t="s">
        <v>72</v>
      </c>
      <c r="D36" s="229">
        <v>90883</v>
      </c>
      <c r="E36" s="375">
        <v>9.2151679821608021E-3</v>
      </c>
      <c r="F36" s="375">
        <v>5.0872012651648202E-3</v>
      </c>
      <c r="G36" s="282">
        <v>1104.4961583574493</v>
      </c>
      <c r="H36" s="375">
        <v>1.0661385278924389</v>
      </c>
      <c r="I36" s="375">
        <v>2.5168316571875016E-2</v>
      </c>
    </row>
    <row r="37" spans="1:255" s="231" customFormat="1" ht="18" customHeight="1">
      <c r="B37" s="224">
        <v>24</v>
      </c>
      <c r="C37" s="228" t="s">
        <v>73</v>
      </c>
      <c r="D37" s="229">
        <v>140368</v>
      </c>
      <c r="E37" s="375">
        <v>1.4232746490762272E-2</v>
      </c>
      <c r="F37" s="375">
        <v>-2.8344711473570205E-3</v>
      </c>
      <c r="G37" s="282">
        <v>1025.8110741052094</v>
      </c>
      <c r="H37" s="375">
        <v>0.99018606825099353</v>
      </c>
      <c r="I37" s="375">
        <v>2.7106864849831602E-2</v>
      </c>
    </row>
    <row r="38" spans="1:255" s="231" customFormat="1" ht="18" customHeight="1">
      <c r="B38" s="224">
        <v>34</v>
      </c>
      <c r="C38" s="231" t="s">
        <v>74</v>
      </c>
      <c r="D38" s="233">
        <v>42501</v>
      </c>
      <c r="E38" s="376">
        <v>4.3094292046897253E-3</v>
      </c>
      <c r="F38" s="376">
        <v>2.2875200452787681E-3</v>
      </c>
      <c r="G38" s="283">
        <v>1053.5956017505462</v>
      </c>
      <c r="H38" s="376">
        <v>1.0170056775161256</v>
      </c>
      <c r="I38" s="376">
        <v>2.4783719743221244E-2</v>
      </c>
    </row>
    <row r="39" spans="1:255" s="231" customFormat="1" ht="18" customHeight="1">
      <c r="B39" s="224">
        <v>37</v>
      </c>
      <c r="C39" s="231" t="s">
        <v>75</v>
      </c>
      <c r="D39" s="233">
        <v>80722</v>
      </c>
      <c r="E39" s="376">
        <v>8.1848837500520921E-3</v>
      </c>
      <c r="F39" s="376">
        <v>9.2899386088849401E-3</v>
      </c>
      <c r="G39" s="283">
        <v>956.74577042194142</v>
      </c>
      <c r="H39" s="376">
        <v>0.92351930744774446</v>
      </c>
      <c r="I39" s="376">
        <v>2.352115681907363E-2</v>
      </c>
    </row>
    <row r="40" spans="1:255" s="231" customFormat="1" ht="18" customHeight="1">
      <c r="B40" s="224">
        <v>40</v>
      </c>
      <c r="C40" s="228" t="s">
        <v>76</v>
      </c>
      <c r="D40" s="229">
        <v>33844</v>
      </c>
      <c r="E40" s="375">
        <v>3.4316444790362358E-3</v>
      </c>
      <c r="F40" s="375">
        <v>1.8170878459687234E-2</v>
      </c>
      <c r="G40" s="282">
        <v>975.37396732064769</v>
      </c>
      <c r="H40" s="375">
        <v>0.94150057272295584</v>
      </c>
      <c r="I40" s="375">
        <v>2.5834334182889718E-2</v>
      </c>
    </row>
    <row r="41" spans="1:255" s="231" customFormat="1" ht="18" customHeight="1">
      <c r="B41" s="224">
        <v>42</v>
      </c>
      <c r="C41" s="228" t="s">
        <v>77</v>
      </c>
      <c r="D41" s="229">
        <v>22309</v>
      </c>
      <c r="E41" s="375">
        <v>2.2620422137696306E-3</v>
      </c>
      <c r="F41" s="375">
        <v>5.0004504910352576E-3</v>
      </c>
      <c r="G41" s="282">
        <v>977.39094625487439</v>
      </c>
      <c r="H41" s="375">
        <v>0.94344750475658512</v>
      </c>
      <c r="I41" s="375">
        <v>2.8874496758281687E-2</v>
      </c>
    </row>
    <row r="42" spans="1:255" s="231" customFormat="1" ht="18" customHeight="1">
      <c r="B42" s="224">
        <v>47</v>
      </c>
      <c r="C42" s="228" t="s">
        <v>78</v>
      </c>
      <c r="D42" s="229">
        <v>116654</v>
      </c>
      <c r="E42" s="375">
        <v>1.1828242969433076E-2</v>
      </c>
      <c r="F42" s="375">
        <v>1.1848587884255135E-2</v>
      </c>
      <c r="G42" s="282">
        <v>1148.7278946285594</v>
      </c>
      <c r="H42" s="375">
        <v>1.108834156878906</v>
      </c>
      <c r="I42" s="375">
        <v>1.9955839887575433E-2</v>
      </c>
    </row>
    <row r="43" spans="1:255" s="231" customFormat="1" ht="18" customHeight="1">
      <c r="B43" s="224">
        <v>49</v>
      </c>
      <c r="C43" s="228" t="s">
        <v>79</v>
      </c>
      <c r="D43" s="229">
        <v>47980</v>
      </c>
      <c r="E43" s="375">
        <v>4.8649776061978067E-3</v>
      </c>
      <c r="F43" s="375">
        <v>-7.8167004425327979E-3</v>
      </c>
      <c r="G43" s="282">
        <v>870.73529824927084</v>
      </c>
      <c r="H43" s="375">
        <v>0.8404958605198033</v>
      </c>
      <c r="I43" s="375">
        <v>2.7032788666258911E-2</v>
      </c>
    </row>
    <row r="44" spans="1:255" s="231" customFormat="1" ht="18" hidden="1" customHeight="1">
      <c r="B44" s="224"/>
      <c r="C44" s="228"/>
      <c r="D44" s="229"/>
      <c r="E44" s="375"/>
      <c r="F44" s="375"/>
      <c r="G44" s="282"/>
      <c r="H44" s="375"/>
      <c r="I44" s="375"/>
    </row>
    <row r="45" spans="1:255" s="227" customFormat="1" ht="18" customHeight="1">
      <c r="A45" s="12"/>
      <c r="B45" s="224"/>
      <c r="C45" s="225" t="s">
        <v>80</v>
      </c>
      <c r="D45" s="226">
        <v>378262</v>
      </c>
      <c r="E45" s="374">
        <v>3.835423424917872E-2</v>
      </c>
      <c r="F45" s="374">
        <v>1.2210361815257809E-2</v>
      </c>
      <c r="G45" s="281">
        <v>956.77169152597958</v>
      </c>
      <c r="H45" s="374">
        <v>0.92354432834753797</v>
      </c>
      <c r="I45" s="374">
        <v>2.2503712899758055E-2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30" customFormat="1" ht="18" customHeight="1">
      <c r="B46" s="224">
        <v>2</v>
      </c>
      <c r="C46" s="228" t="s">
        <v>81</v>
      </c>
      <c r="D46" s="229">
        <v>73038</v>
      </c>
      <c r="E46" s="375">
        <v>7.4057572822316684E-3</v>
      </c>
      <c r="F46" s="375">
        <v>9.2024539877300082E-3</v>
      </c>
      <c r="G46" s="282">
        <v>921.9499152495963</v>
      </c>
      <c r="H46" s="375">
        <v>0.88993186440460015</v>
      </c>
      <c r="I46" s="375">
        <v>2.4201779163941728E-2</v>
      </c>
    </row>
    <row r="47" spans="1:255" s="231" customFormat="1" ht="18" customHeight="1">
      <c r="B47" s="224">
        <v>13</v>
      </c>
      <c r="C47" s="228" t="s">
        <v>82</v>
      </c>
      <c r="D47" s="229">
        <v>99980</v>
      </c>
      <c r="E47" s="375">
        <v>1.0137566925128318E-2</v>
      </c>
      <c r="F47" s="375">
        <v>1.0307194826192356E-2</v>
      </c>
      <c r="G47" s="282">
        <v>962.05348589718017</v>
      </c>
      <c r="H47" s="375">
        <v>0.92864269327432658</v>
      </c>
      <c r="I47" s="375">
        <v>2.054833187781191E-2</v>
      </c>
    </row>
    <row r="48" spans="1:255" s="235" customFormat="1" ht="18" customHeight="1">
      <c r="A48" s="412"/>
      <c r="B48" s="234">
        <v>16</v>
      </c>
      <c r="C48" s="231" t="s">
        <v>83</v>
      </c>
      <c r="D48" s="229">
        <v>44507</v>
      </c>
      <c r="E48" s="375">
        <v>4.5128294772623133E-3</v>
      </c>
      <c r="F48" s="375">
        <v>6.6723966343980035E-3</v>
      </c>
      <c r="G48" s="282">
        <v>878.37333116139018</v>
      </c>
      <c r="H48" s="375">
        <v>0.84786863506800192</v>
      </c>
      <c r="I48" s="375">
        <v>2.1548069776621048E-2</v>
      </c>
    </row>
    <row r="49" spans="1:255" s="231" customFormat="1" ht="18" customHeight="1">
      <c r="B49" s="224">
        <v>19</v>
      </c>
      <c r="C49" s="231" t="s">
        <v>84</v>
      </c>
      <c r="D49" s="233">
        <v>42571</v>
      </c>
      <c r="E49" s="376">
        <v>4.3165269210805931E-3</v>
      </c>
      <c r="F49" s="376">
        <v>2.1573238625455904E-2</v>
      </c>
      <c r="G49" s="283">
        <v>1093.9772340325571</v>
      </c>
      <c r="H49" s="376">
        <v>1.0559849113226625</v>
      </c>
      <c r="I49" s="376">
        <v>2.7032266826230611E-2</v>
      </c>
    </row>
    <row r="50" spans="1:255" s="231" customFormat="1" ht="18" customHeight="1">
      <c r="B50" s="224">
        <v>45</v>
      </c>
      <c r="C50" s="228" t="s">
        <v>85</v>
      </c>
      <c r="D50" s="229">
        <v>118166</v>
      </c>
      <c r="E50" s="375">
        <v>1.1981553643475825E-2</v>
      </c>
      <c r="F50" s="375">
        <v>1.4448460290342746E-2</v>
      </c>
      <c r="G50" s="282">
        <v>953.92432230929433</v>
      </c>
      <c r="H50" s="375">
        <v>0.92079584434234452</v>
      </c>
      <c r="I50" s="375">
        <v>2.0936971015100392E-2</v>
      </c>
    </row>
    <row r="51" spans="1:255" s="231" customFormat="1" ht="18" hidden="1" customHeight="1">
      <c r="B51" s="224"/>
      <c r="C51" s="228"/>
      <c r="D51" s="229"/>
      <c r="E51" s="375"/>
      <c r="F51" s="375"/>
      <c r="G51" s="282"/>
      <c r="H51" s="375"/>
      <c r="I51" s="375"/>
    </row>
    <row r="52" spans="1:255" s="227" customFormat="1" ht="18" customHeight="1">
      <c r="A52" s="12"/>
      <c r="B52" s="224"/>
      <c r="C52" s="225" t="s">
        <v>86</v>
      </c>
      <c r="D52" s="226">
        <v>1742809</v>
      </c>
      <c r="E52" s="374">
        <v>0.17671377150646089</v>
      </c>
      <c r="F52" s="374">
        <v>4.7539351410124109E-3</v>
      </c>
      <c r="G52" s="281">
        <v>1076.10431081088</v>
      </c>
      <c r="H52" s="374">
        <v>1.0387326901098417</v>
      </c>
      <c r="I52" s="374">
        <v>2.4018468145865057E-2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30" customFormat="1" ht="18" customHeight="1">
      <c r="B53" s="224">
        <v>8</v>
      </c>
      <c r="C53" s="231" t="s">
        <v>87</v>
      </c>
      <c r="D53" s="233">
        <v>1309136</v>
      </c>
      <c r="E53" s="376">
        <v>0.13274108635821952</v>
      </c>
      <c r="F53" s="376">
        <v>3.7400575652977164E-3</v>
      </c>
      <c r="G53" s="283">
        <v>1111.3500344043696</v>
      </c>
      <c r="H53" s="376">
        <v>1.0727543782634241</v>
      </c>
      <c r="I53" s="376">
        <v>2.3191838763932271E-2</v>
      </c>
    </row>
    <row r="54" spans="1:255" s="231" customFormat="1" ht="18" customHeight="1">
      <c r="B54" s="224">
        <v>17</v>
      </c>
      <c r="C54" s="231" t="s">
        <v>185</v>
      </c>
      <c r="D54" s="233">
        <v>160512</v>
      </c>
      <c r="E54" s="376">
        <v>1.6275266476157201E-2</v>
      </c>
      <c r="F54" s="376">
        <v>5.3363397219090558E-3</v>
      </c>
      <c r="G54" s="283">
        <v>961.04284277811018</v>
      </c>
      <c r="H54" s="376">
        <v>0.92766714839892184</v>
      </c>
      <c r="I54" s="376">
        <v>2.9283449093351788E-2</v>
      </c>
    </row>
    <row r="55" spans="1:255" s="235" customFormat="1" ht="18" customHeight="1">
      <c r="A55" s="412"/>
      <c r="B55" s="234">
        <v>25</v>
      </c>
      <c r="C55" s="231" t="s">
        <v>191</v>
      </c>
      <c r="D55" s="229">
        <v>99906</v>
      </c>
      <c r="E55" s="375">
        <v>1.0130063624943687E-2</v>
      </c>
      <c r="F55" s="375">
        <v>3.4248983076381467E-3</v>
      </c>
      <c r="G55" s="282">
        <v>919.45309350789773</v>
      </c>
      <c r="H55" s="375">
        <v>0.88752175384336196</v>
      </c>
      <c r="I55" s="375">
        <v>2.8233280986045717E-2</v>
      </c>
    </row>
    <row r="56" spans="1:255" s="231" customFormat="1" ht="18" customHeight="1">
      <c r="B56" s="224">
        <v>43</v>
      </c>
      <c r="C56" s="231" t="s">
        <v>88</v>
      </c>
      <c r="D56" s="233">
        <v>173255</v>
      </c>
      <c r="E56" s="376">
        <v>1.7567355047140496E-2</v>
      </c>
      <c r="F56" s="376">
        <v>1.2713350479307994E-2</v>
      </c>
      <c r="G56" s="283">
        <v>1006.7135126836158</v>
      </c>
      <c r="H56" s="376">
        <v>0.97175173883636479</v>
      </c>
      <c r="I56" s="376">
        <v>2.4859581666444752E-2</v>
      </c>
    </row>
    <row r="57" spans="1:255" s="231" customFormat="1" ht="18" hidden="1" customHeight="1">
      <c r="B57" s="224"/>
      <c r="D57" s="233"/>
      <c r="E57" s="376"/>
      <c r="F57" s="376"/>
      <c r="G57" s="283"/>
      <c r="H57" s="376"/>
      <c r="I57" s="376"/>
      <c r="J57" s="231" t="s">
        <v>193</v>
      </c>
    </row>
    <row r="58" spans="1:255" s="227" customFormat="1" ht="18" customHeight="1">
      <c r="A58" s="12"/>
      <c r="B58" s="224"/>
      <c r="C58" s="225" t="s">
        <v>89</v>
      </c>
      <c r="D58" s="226">
        <v>1009234</v>
      </c>
      <c r="E58" s="374">
        <v>0.10233223862887532</v>
      </c>
      <c r="F58" s="374">
        <v>8.1723944686244998E-3</v>
      </c>
      <c r="G58" s="281">
        <v>954.92064375556117</v>
      </c>
      <c r="H58" s="374">
        <v>0.92175756491691885</v>
      </c>
      <c r="I58" s="374">
        <v>2.3292486273960078E-2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30" customFormat="1" ht="18" customHeight="1">
      <c r="B59" s="224">
        <v>3</v>
      </c>
      <c r="C59" s="231" t="s">
        <v>90</v>
      </c>
      <c r="D59" s="233">
        <v>325457</v>
      </c>
      <c r="E59" s="376">
        <v>3.3000021191753222E-2</v>
      </c>
      <c r="F59" s="376">
        <v>8.4247903872491925E-3</v>
      </c>
      <c r="G59" s="283">
        <v>897.21361024651446</v>
      </c>
      <c r="H59" s="376">
        <v>0.86605461720737709</v>
      </c>
      <c r="I59" s="376">
        <v>2.3797462611701459E-2</v>
      </c>
    </row>
    <row r="60" spans="1:255" s="231" customFormat="1" ht="18" customHeight="1">
      <c r="B60" s="224">
        <v>12</v>
      </c>
      <c r="C60" s="231" t="s">
        <v>91</v>
      </c>
      <c r="D60" s="233">
        <v>133919</v>
      </c>
      <c r="E60" s="376">
        <v>1.3578844019266447E-2</v>
      </c>
      <c r="F60" s="376">
        <v>1.1007013385071929E-2</v>
      </c>
      <c r="G60" s="283">
        <v>923.85249217810826</v>
      </c>
      <c r="H60" s="376">
        <v>0.89176836745661836</v>
      </c>
      <c r="I60" s="376">
        <v>2.3988915205812367E-2</v>
      </c>
    </row>
    <row r="61" spans="1:255" s="231" customFormat="1" ht="18" customHeight="1">
      <c r="B61" s="224">
        <v>46</v>
      </c>
      <c r="C61" s="231" t="s">
        <v>92</v>
      </c>
      <c r="D61" s="233">
        <v>549858</v>
      </c>
      <c r="E61" s="376">
        <v>5.5753373417855641E-2</v>
      </c>
      <c r="F61" s="376">
        <v>7.3352947857852069E-3</v>
      </c>
      <c r="G61" s="283">
        <v>996.64373189077924</v>
      </c>
      <c r="H61" s="376">
        <v>0.96203166766233728</v>
      </c>
      <c r="I61" s="376">
        <v>2.2933515871617738E-2</v>
      </c>
    </row>
    <row r="62" spans="1:255" s="231" customFormat="1" ht="18" hidden="1" customHeight="1">
      <c r="B62" s="224"/>
      <c r="D62" s="233"/>
      <c r="E62" s="376"/>
      <c r="F62" s="376"/>
      <c r="G62" s="283"/>
      <c r="H62" s="376"/>
      <c r="I62" s="376"/>
    </row>
    <row r="63" spans="1:255" s="227" customFormat="1" ht="18" customHeight="1">
      <c r="A63" s="12"/>
      <c r="B63" s="224"/>
      <c r="C63" s="225" t="s">
        <v>93</v>
      </c>
      <c r="D63" s="226">
        <v>231188</v>
      </c>
      <c r="E63" s="374">
        <v>2.3441526528171292E-2</v>
      </c>
      <c r="F63" s="374">
        <v>8.8981405111958622E-3</v>
      </c>
      <c r="G63" s="281">
        <v>862.38157555755504</v>
      </c>
      <c r="H63" s="374">
        <v>0.83243225111240404</v>
      </c>
      <c r="I63" s="374">
        <v>2.2363738244830511E-2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30" customFormat="1" ht="18" customHeight="1">
      <c r="B64" s="224">
        <v>6</v>
      </c>
      <c r="C64" s="231" t="s">
        <v>94</v>
      </c>
      <c r="D64" s="233">
        <v>135284</v>
      </c>
      <c r="E64" s="376">
        <v>1.3717249488888373E-2</v>
      </c>
      <c r="F64" s="376">
        <v>1.0970287559036285E-2</v>
      </c>
      <c r="G64" s="283">
        <v>868.25545933000205</v>
      </c>
      <c r="H64" s="376">
        <v>0.83810214299096064</v>
      </c>
      <c r="I64" s="376">
        <v>2.1832247700454221E-2</v>
      </c>
    </row>
    <row r="65" spans="1:255" s="231" customFormat="1" ht="18" customHeight="1">
      <c r="B65" s="224">
        <v>10</v>
      </c>
      <c r="C65" s="228" t="s">
        <v>95</v>
      </c>
      <c r="D65" s="229">
        <v>95904</v>
      </c>
      <c r="E65" s="375">
        <v>9.7242770392829206E-3</v>
      </c>
      <c r="F65" s="375">
        <v>5.9895314319280413E-3</v>
      </c>
      <c r="G65" s="282">
        <v>854.09576378461816</v>
      </c>
      <c r="H65" s="375">
        <v>0.82443419417110142</v>
      </c>
      <c r="I65" s="375">
        <v>2.3074167004660806E-2</v>
      </c>
    </row>
    <row r="66" spans="1:255" s="231" customFormat="1" ht="18" hidden="1" customHeight="1">
      <c r="B66" s="224"/>
      <c r="C66" s="228"/>
      <c r="D66" s="229"/>
      <c r="E66" s="375"/>
      <c r="F66" s="375"/>
      <c r="G66" s="282"/>
      <c r="H66" s="375"/>
      <c r="I66" s="375"/>
    </row>
    <row r="67" spans="1:255" s="227" customFormat="1" ht="18" customHeight="1">
      <c r="A67" s="12"/>
      <c r="B67" s="224"/>
      <c r="C67" s="225" t="s">
        <v>96</v>
      </c>
      <c r="D67" s="226">
        <v>766307</v>
      </c>
      <c r="E67" s="374">
        <v>7.7700425061955458E-2</v>
      </c>
      <c r="F67" s="374">
        <v>2.4606698359290746E-3</v>
      </c>
      <c r="G67" s="281">
        <v>882.63531781648885</v>
      </c>
      <c r="H67" s="374">
        <v>0.85198260879618715</v>
      </c>
      <c r="I67" s="374">
        <v>2.4817008175005872E-2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30" customFormat="1" ht="18" customHeight="1">
      <c r="B68" s="224">
        <v>15</v>
      </c>
      <c r="C68" s="236" t="s">
        <v>186</v>
      </c>
      <c r="D68" s="237">
        <v>300480</v>
      </c>
      <c r="E68" s="377">
        <v>3.0467454587543082E-2</v>
      </c>
      <c r="F68" s="377">
        <v>3.7916116855134518E-3</v>
      </c>
      <c r="G68" s="284">
        <v>927.21162603168216</v>
      </c>
      <c r="H68" s="377">
        <v>0.89501084321766478</v>
      </c>
      <c r="I68" s="377">
        <v>2.3533318861619579E-2</v>
      </c>
    </row>
    <row r="69" spans="1:255" s="231" customFormat="1" ht="18" customHeight="1">
      <c r="B69" s="224">
        <v>27</v>
      </c>
      <c r="C69" s="236" t="s">
        <v>97</v>
      </c>
      <c r="D69" s="237">
        <v>114914</v>
      </c>
      <c r="E69" s="377">
        <v>1.1651814019145786E-2</v>
      </c>
      <c r="F69" s="377">
        <v>-2.8807941273449877E-3</v>
      </c>
      <c r="G69" s="284">
        <v>789.3643180987533</v>
      </c>
      <c r="H69" s="377">
        <v>0.76195078244560532</v>
      </c>
      <c r="I69" s="377">
        <v>2.8056501875055817E-2</v>
      </c>
    </row>
    <row r="70" spans="1:255" s="231" customFormat="1" ht="18" customHeight="1">
      <c r="B70" s="238">
        <v>32</v>
      </c>
      <c r="C70" s="236" t="s">
        <v>187</v>
      </c>
      <c r="D70" s="237">
        <v>106561</v>
      </c>
      <c r="E70" s="377">
        <v>1.0804853661818352E-2</v>
      </c>
      <c r="F70" s="377">
        <v>-6.5353993026421309E-3</v>
      </c>
      <c r="G70" s="284">
        <v>765.70856279501879</v>
      </c>
      <c r="H70" s="377">
        <v>0.73911655894480688</v>
      </c>
      <c r="I70" s="377">
        <v>2.7490485843477019E-2</v>
      </c>
    </row>
    <row r="71" spans="1:255" s="231" customFormat="1" ht="18" customHeight="1">
      <c r="B71" s="239">
        <v>36</v>
      </c>
      <c r="C71" s="240" t="s">
        <v>98</v>
      </c>
      <c r="D71" s="237">
        <v>244352</v>
      </c>
      <c r="E71" s="377">
        <v>2.4776302793448241E-2</v>
      </c>
      <c r="F71" s="377">
        <v>7.3338747511058067E-3</v>
      </c>
      <c r="G71" s="284">
        <v>922.67463204721116</v>
      </c>
      <c r="H71" s="377">
        <v>0.89063141278591562</v>
      </c>
      <c r="I71" s="377">
        <v>2.3048005211120826E-2</v>
      </c>
    </row>
    <row r="72" spans="1:255" s="231" customFormat="1" ht="18" hidden="1" customHeight="1">
      <c r="B72" s="239"/>
      <c r="C72" s="240"/>
      <c r="D72" s="237"/>
      <c r="E72" s="377"/>
      <c r="F72" s="377"/>
      <c r="G72" s="284"/>
      <c r="H72" s="377"/>
      <c r="I72" s="377"/>
    </row>
    <row r="73" spans="1:255" s="227" customFormat="1" ht="18" customHeight="1">
      <c r="A73" s="12"/>
      <c r="B73" s="238">
        <v>28</v>
      </c>
      <c r="C73" s="241" t="s">
        <v>99</v>
      </c>
      <c r="D73" s="242">
        <v>1187017</v>
      </c>
      <c r="E73" s="378">
        <v>0.12035871453055653</v>
      </c>
      <c r="F73" s="378">
        <v>1.3492837346548159E-2</v>
      </c>
      <c r="G73" s="285">
        <v>1215.1955481176763</v>
      </c>
      <c r="H73" s="378">
        <v>1.1729934803017568</v>
      </c>
      <c r="I73" s="378">
        <v>2.0589779824589982E-2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7" customFormat="1" ht="18" hidden="1" customHeight="1">
      <c r="A74" s="12"/>
      <c r="B74" s="238"/>
      <c r="C74" s="241"/>
      <c r="D74" s="242"/>
      <c r="E74" s="378"/>
      <c r="F74" s="378"/>
      <c r="G74" s="285"/>
      <c r="H74" s="378"/>
      <c r="I74" s="37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7" customFormat="1" ht="18" customHeight="1">
      <c r="A75" s="12"/>
      <c r="B75" s="238">
        <v>30</v>
      </c>
      <c r="C75" s="241" t="s">
        <v>100</v>
      </c>
      <c r="D75" s="242">
        <v>252253</v>
      </c>
      <c r="E75" s="378">
        <v>2.5577432182080355E-2</v>
      </c>
      <c r="F75" s="378">
        <v>9.5652417524803024E-3</v>
      </c>
      <c r="G75" s="285">
        <v>914.57729870407923</v>
      </c>
      <c r="H75" s="378">
        <v>0.88281528867812387</v>
      </c>
      <c r="I75" s="378">
        <v>2.3919626582815212E-2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7" customFormat="1" ht="18" hidden="1" customHeight="1">
      <c r="A76" s="12"/>
      <c r="B76" s="238"/>
      <c r="C76" s="241"/>
      <c r="D76" s="242"/>
      <c r="E76" s="378"/>
      <c r="F76" s="378"/>
      <c r="G76" s="285"/>
      <c r="H76" s="378"/>
      <c r="I76" s="37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7" customFormat="1" ht="18" customHeight="1">
      <c r="A77" s="12"/>
      <c r="B77" s="224">
        <v>31</v>
      </c>
      <c r="C77" s="241" t="s">
        <v>101</v>
      </c>
      <c r="D77" s="242">
        <v>139489</v>
      </c>
      <c r="E77" s="378">
        <v>1.4143619452082657E-2</v>
      </c>
      <c r="F77" s="378">
        <v>1.3787138787138886E-2</v>
      </c>
      <c r="G77" s="285">
        <v>1190.4020253926819</v>
      </c>
      <c r="H77" s="378">
        <v>1.149061002475303</v>
      </c>
      <c r="I77" s="378">
        <v>2.216965870393639E-2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7" customFormat="1" ht="18" hidden="1" customHeight="1">
      <c r="A78" s="12"/>
      <c r="B78" s="224"/>
      <c r="C78" s="241"/>
      <c r="D78" s="242"/>
      <c r="E78" s="378"/>
      <c r="F78" s="378"/>
      <c r="G78" s="285"/>
      <c r="H78" s="378"/>
      <c r="I78" s="37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7" customFormat="1" ht="18" customHeight="1">
      <c r="A79" s="12"/>
      <c r="B79" s="224"/>
      <c r="C79" s="225" t="s">
        <v>102</v>
      </c>
      <c r="D79" s="226">
        <v>565972</v>
      </c>
      <c r="E79" s="374">
        <v>5.7387267731033455E-2</v>
      </c>
      <c r="F79" s="374">
        <v>9.1883477556931048E-3</v>
      </c>
      <c r="G79" s="281">
        <v>1284.9686910836581</v>
      </c>
      <c r="H79" s="374">
        <v>1.2403434981042689</v>
      </c>
      <c r="I79" s="374">
        <v>2.1280298858627367E-2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30" customFormat="1" ht="18" customHeight="1">
      <c r="B80" s="224">
        <v>1</v>
      </c>
      <c r="C80" s="243" t="s">
        <v>188</v>
      </c>
      <c r="D80" s="229">
        <v>79272</v>
      </c>
      <c r="E80" s="375">
        <v>8.0378596248126839E-3</v>
      </c>
      <c r="F80" s="379">
        <v>1.4344026308044766E-2</v>
      </c>
      <c r="G80" s="282">
        <v>1306.8345326218594</v>
      </c>
      <c r="H80" s="379">
        <v>1.2614499690795375</v>
      </c>
      <c r="I80" s="379">
        <v>2.044002921379251E-2</v>
      </c>
    </row>
    <row r="81" spans="1:255" s="231" customFormat="1" ht="18" customHeight="1">
      <c r="B81" s="224">
        <v>20</v>
      </c>
      <c r="C81" s="243" t="s">
        <v>189</v>
      </c>
      <c r="D81" s="229">
        <v>191770</v>
      </c>
      <c r="E81" s="375">
        <v>1.9444701032525082E-2</v>
      </c>
      <c r="F81" s="379">
        <v>6.0698903012910144E-3</v>
      </c>
      <c r="G81" s="282">
        <v>1258.2270187203419</v>
      </c>
      <c r="H81" s="379">
        <v>1.2145305271934357</v>
      </c>
      <c r="I81" s="379">
        <v>2.1651831977701264E-2</v>
      </c>
    </row>
    <row r="82" spans="1:255" s="231" customFormat="1" ht="18" customHeight="1">
      <c r="B82" s="224">
        <v>48</v>
      </c>
      <c r="C82" s="243" t="s">
        <v>190</v>
      </c>
      <c r="D82" s="229">
        <v>294930</v>
      </c>
      <c r="E82" s="375">
        <v>2.9904707073695691E-2</v>
      </c>
      <c r="F82" s="379">
        <v>9.8440362260532321E-3</v>
      </c>
      <c r="G82" s="282">
        <v>1296.4795632183911</v>
      </c>
      <c r="H82" s="379">
        <v>1.2514546135025633</v>
      </c>
      <c r="I82" s="379">
        <v>2.1199968462467966E-2</v>
      </c>
    </row>
    <row r="83" spans="1:255" s="231" customFormat="1" ht="18" hidden="1" customHeight="1">
      <c r="B83" s="224"/>
      <c r="C83" s="243"/>
      <c r="D83" s="229"/>
      <c r="E83" s="375"/>
      <c r="F83" s="379"/>
      <c r="G83" s="282"/>
      <c r="H83" s="379"/>
      <c r="I83" s="379"/>
    </row>
    <row r="84" spans="1:255" s="227" customFormat="1" ht="18" customHeight="1">
      <c r="A84" s="12"/>
      <c r="B84" s="224">
        <v>26</v>
      </c>
      <c r="C84" s="225" t="s">
        <v>103</v>
      </c>
      <c r="D84" s="226">
        <v>71108</v>
      </c>
      <c r="E84" s="374">
        <v>7.2100631017405934E-3</v>
      </c>
      <c r="F84" s="374">
        <v>1.3309772850343515E-2</v>
      </c>
      <c r="G84" s="281">
        <v>1018.0572478483432</v>
      </c>
      <c r="H84" s="374">
        <v>0.98270152170144032</v>
      </c>
      <c r="I84" s="374">
        <v>2.5668590872869101E-2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7" customFormat="1" ht="18" hidden="1" customHeight="1">
      <c r="A85" s="12"/>
      <c r="B85" s="224"/>
      <c r="C85" s="225"/>
      <c r="D85" s="226"/>
      <c r="E85" s="374"/>
      <c r="F85" s="374"/>
      <c r="G85" s="281"/>
      <c r="H85" s="374"/>
      <c r="I85" s="37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7" customFormat="1" ht="18" customHeight="1">
      <c r="A86" s="12"/>
      <c r="B86" s="224">
        <v>51</v>
      </c>
      <c r="C86" s="243" t="s">
        <v>104</v>
      </c>
      <c r="D86" s="229">
        <v>8833</v>
      </c>
      <c r="E86" s="375">
        <v>8.9563041257910024E-4</v>
      </c>
      <c r="F86" s="379">
        <v>6.036446469248391E-3</v>
      </c>
      <c r="G86" s="282">
        <v>1043.9615940224164</v>
      </c>
      <c r="H86" s="379">
        <v>1.0077062456084154</v>
      </c>
      <c r="I86" s="379">
        <v>2.1629281756342156E-2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7" customFormat="1" ht="18" customHeight="1">
      <c r="A87" s="12"/>
      <c r="B87" s="224">
        <v>52</v>
      </c>
      <c r="C87" s="243" t="s">
        <v>105</v>
      </c>
      <c r="D87" s="229">
        <v>8092</v>
      </c>
      <c r="E87" s="375">
        <v>8.204960147843404E-4</v>
      </c>
      <c r="F87" s="379">
        <v>2.4777006937561907E-3</v>
      </c>
      <c r="G87" s="282">
        <v>1005.1398517053879</v>
      </c>
      <c r="H87" s="379">
        <v>0.97023272893666102</v>
      </c>
      <c r="I87" s="379">
        <v>4.2671494162737078E-2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7" customFormat="1" ht="18" hidden="1" customHeight="1">
      <c r="A88" s="12"/>
      <c r="B88" s="224"/>
      <c r="C88" s="243"/>
      <c r="D88" s="229"/>
      <c r="E88" s="375"/>
      <c r="F88" s="379"/>
      <c r="G88" s="282"/>
      <c r="H88" s="379"/>
      <c r="I88" s="379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24"/>
      <c r="C89" s="225" t="s">
        <v>45</v>
      </c>
      <c r="D89" s="226">
        <v>9862327</v>
      </c>
      <c r="E89" s="374">
        <v>1</v>
      </c>
      <c r="F89" s="374">
        <v>8.6699580140476851E-3</v>
      </c>
      <c r="G89" s="281">
        <v>1035.978092397464</v>
      </c>
      <c r="H89" s="374">
        <v>1</v>
      </c>
      <c r="I89" s="374">
        <v>2.2748820457274777E-2</v>
      </c>
    </row>
    <row r="90" spans="1:255" ht="18" customHeight="1">
      <c r="B90" s="244"/>
      <c r="D90" s="194"/>
      <c r="E90" s="245"/>
      <c r="F90" s="245"/>
      <c r="G90" s="246"/>
      <c r="H90" s="245"/>
      <c r="I90" s="245"/>
    </row>
    <row r="91" spans="1:255" ht="18" customHeight="1">
      <c r="B91" s="244"/>
      <c r="D91" s="206"/>
      <c r="E91" s="245"/>
      <c r="G91" s="246"/>
      <c r="H91" s="245"/>
      <c r="I91" s="245"/>
    </row>
    <row r="92" spans="1:255" ht="18" customHeight="1">
      <c r="B92" s="244"/>
      <c r="D92" s="206"/>
      <c r="H92" s="245"/>
      <c r="I92" s="245"/>
    </row>
    <row r="93" spans="1:255" ht="18" customHeight="1">
      <c r="B93" s="244"/>
      <c r="D93" s="206"/>
      <c r="H93" s="245"/>
      <c r="I93" s="245"/>
    </row>
    <row r="94" spans="1:255" ht="18" customHeight="1">
      <c r="B94" s="244"/>
      <c r="D94" s="206"/>
      <c r="H94" s="245"/>
      <c r="I94" s="245"/>
    </row>
    <row r="95" spans="1:255" ht="18" customHeight="1">
      <c r="B95" s="244"/>
      <c r="D95" s="206"/>
      <c r="H95" s="245"/>
      <c r="I95" s="245"/>
    </row>
    <row r="96" spans="1:255" ht="18" customHeight="1">
      <c r="B96" s="247"/>
      <c r="C96" s="248"/>
      <c r="D96" s="249"/>
      <c r="E96" s="248"/>
      <c r="F96" s="248"/>
      <c r="G96" s="248"/>
      <c r="H96" s="248"/>
      <c r="I96" s="248"/>
    </row>
    <row r="97" spans="2:9" ht="18" customHeight="1">
      <c r="B97" s="247"/>
      <c r="C97" s="248"/>
      <c r="D97" s="249"/>
      <c r="E97" s="248"/>
      <c r="F97" s="248"/>
      <c r="G97" s="248"/>
      <c r="H97" s="248"/>
      <c r="I97" s="248"/>
    </row>
    <row r="98" spans="2:9" ht="18" customHeight="1">
      <c r="B98" s="210"/>
      <c r="D98" s="206"/>
    </row>
    <row r="99" spans="2:9" ht="18" customHeight="1">
      <c r="B99" s="210"/>
      <c r="D99" s="206"/>
    </row>
    <row r="100" spans="2:9" ht="18" customHeight="1">
      <c r="B100" s="210"/>
      <c r="D100" s="206"/>
    </row>
    <row r="101" spans="2:9" ht="18" customHeight="1">
      <c r="B101" s="210"/>
      <c r="D101" s="206"/>
    </row>
    <row r="102" spans="2:9" ht="18" customHeight="1">
      <c r="B102" s="210"/>
      <c r="D102" s="206"/>
    </row>
    <row r="103" spans="2:9" ht="18" customHeight="1">
      <c r="B103" s="210"/>
      <c r="D103" s="206"/>
    </row>
    <row r="104" spans="2:9" ht="18" customHeight="1">
      <c r="B104" s="210"/>
      <c r="D104" s="206"/>
    </row>
    <row r="105" spans="2:9" ht="18" customHeight="1">
      <c r="B105" s="210"/>
      <c r="D105" s="206"/>
    </row>
    <row r="106" spans="2:9" ht="18" customHeight="1">
      <c r="B106" s="210"/>
      <c r="D106" s="206"/>
    </row>
    <row r="107" spans="2:9" ht="18" customHeight="1">
      <c r="B107" s="210"/>
      <c r="D107" s="206"/>
    </row>
    <row r="108" spans="2:9" ht="18" customHeight="1">
      <c r="B108" s="210"/>
      <c r="D108" s="206"/>
    </row>
    <row r="109" spans="2:9" ht="18" customHeight="1">
      <c r="B109" s="210"/>
      <c r="D109" s="206"/>
    </row>
    <row r="110" spans="2:9" ht="18" customHeight="1">
      <c r="B110" s="210"/>
      <c r="D110" s="206"/>
    </row>
    <row r="111" spans="2:9" ht="18" customHeight="1">
      <c r="B111" s="210"/>
      <c r="D111" s="206"/>
    </row>
    <row r="112" spans="2:9" ht="18" customHeight="1">
      <c r="B112" s="210"/>
      <c r="D112" s="206"/>
    </row>
    <row r="113" spans="2:4">
      <c r="B113" s="210"/>
      <c r="D113" s="206"/>
    </row>
    <row r="114" spans="2:4">
      <c r="B114" s="210"/>
      <c r="D114" s="206"/>
    </row>
    <row r="115" spans="2:4">
      <c r="B115" s="210"/>
      <c r="D115" s="206"/>
    </row>
    <row r="116" spans="2:4">
      <c r="B116" s="210"/>
      <c r="D116" s="206"/>
    </row>
    <row r="117" spans="2:4">
      <c r="B117" s="210"/>
      <c r="D117" s="206"/>
    </row>
    <row r="118" spans="2:4">
      <c r="B118" s="210"/>
      <c r="D118" s="206"/>
    </row>
    <row r="119" spans="2:4">
      <c r="B119" s="210"/>
      <c r="D119" s="206"/>
    </row>
    <row r="120" spans="2:4">
      <c r="B120" s="210"/>
    </row>
  </sheetData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I86"/>
  <sheetViews>
    <sheetView showGridLines="0" showRowColHeaders="0" zoomScaleNormal="100" workbookViewId="0">
      <pane ySplit="5" topLeftCell="A6" activePane="bottomLeft" state="frozen"/>
      <selection activeCell="J28" sqref="J28"/>
      <selection pane="bottomLeft" activeCell="M36" sqref="M36"/>
    </sheetView>
  </sheetViews>
  <sheetFormatPr baseColWidth="10" defaultColWidth="10.28515625" defaultRowHeight="15.75"/>
  <cols>
    <col min="1" max="1" width="2.7109375" style="255" customWidth="1"/>
    <col min="2" max="2" width="7" style="278" customWidth="1"/>
    <col min="3" max="3" width="27.42578125" style="251" customWidth="1"/>
    <col min="4" max="4" width="20.7109375" style="252" customWidth="1"/>
    <col min="5" max="5" width="20.7109375" style="253" customWidth="1"/>
    <col min="6" max="7" width="20.7109375" style="254" customWidth="1"/>
    <col min="8" max="16384" width="10.28515625" style="255"/>
  </cols>
  <sheetData>
    <row r="1" spans="2:9">
      <c r="B1" s="250"/>
    </row>
    <row r="2" spans="2:9" s="251" customFormat="1" ht="22.7" customHeight="1">
      <c r="B2" s="256"/>
      <c r="C2" s="510" t="s">
        <v>161</v>
      </c>
      <c r="D2" s="511"/>
      <c r="E2" s="511"/>
      <c r="F2" s="511"/>
      <c r="G2" s="511"/>
    </row>
    <row r="3" spans="2:9" s="251" customFormat="1" ht="18.95" customHeight="1">
      <c r="B3" s="256"/>
      <c r="C3" s="510" t="s">
        <v>151</v>
      </c>
      <c r="D3" s="511"/>
      <c r="E3" s="511"/>
      <c r="F3" s="511"/>
      <c r="G3" s="511"/>
    </row>
    <row r="4" spans="2:9" ht="19.7" customHeight="1">
      <c r="B4" s="516" t="s">
        <v>167</v>
      </c>
      <c r="C4" s="512" t="s">
        <v>209</v>
      </c>
      <c r="D4" s="514" t="s">
        <v>162</v>
      </c>
      <c r="E4" s="257" t="s">
        <v>163</v>
      </c>
      <c r="F4" s="257"/>
      <c r="G4" s="258"/>
      <c r="I4" s="9" t="s">
        <v>178</v>
      </c>
    </row>
    <row r="5" spans="2:9" ht="19.7" customHeight="1">
      <c r="B5" s="517"/>
      <c r="C5" s="513"/>
      <c r="D5" s="515"/>
      <c r="E5" s="259" t="s">
        <v>4</v>
      </c>
      <c r="F5" s="260" t="s">
        <v>3</v>
      </c>
      <c r="G5" s="261" t="s">
        <v>6</v>
      </c>
    </row>
    <row r="6" spans="2:9">
      <c r="B6" s="262">
        <v>4</v>
      </c>
      <c r="C6" s="263" t="s">
        <v>53</v>
      </c>
      <c r="D6" s="264">
        <v>36475</v>
      </c>
      <c r="E6" s="380">
        <v>0.4001320797344502</v>
      </c>
      <c r="F6" s="380">
        <v>0.25964675224399192</v>
      </c>
      <c r="G6" s="380">
        <v>0.33357415909132476</v>
      </c>
    </row>
    <row r="7" spans="2:9">
      <c r="B7" s="265">
        <v>11</v>
      </c>
      <c r="C7" s="266" t="s">
        <v>54</v>
      </c>
      <c r="D7" s="267">
        <v>67050</v>
      </c>
      <c r="E7" s="381">
        <v>0.37121054325803338</v>
      </c>
      <c r="F7" s="381">
        <v>0.23415922356226135</v>
      </c>
      <c r="G7" s="381">
        <v>0.29863044204431577</v>
      </c>
      <c r="H7" s="251"/>
    </row>
    <row r="8" spans="2:9">
      <c r="B8" s="265">
        <v>14</v>
      </c>
      <c r="C8" s="266" t="s">
        <v>55</v>
      </c>
      <c r="D8" s="267">
        <v>58059</v>
      </c>
      <c r="E8" s="381">
        <v>0.39439600170140365</v>
      </c>
      <c r="F8" s="381">
        <v>0.2622797033108607</v>
      </c>
      <c r="G8" s="381">
        <v>0.33369159147077421</v>
      </c>
      <c r="H8" s="251"/>
    </row>
    <row r="9" spans="2:9">
      <c r="B9" s="265">
        <v>18</v>
      </c>
      <c r="C9" s="266" t="s">
        <v>56</v>
      </c>
      <c r="D9" s="267">
        <v>62855</v>
      </c>
      <c r="E9" s="381">
        <v>0.39311319020482405</v>
      </c>
      <c r="F9" s="381">
        <v>0.2561017769480744</v>
      </c>
      <c r="G9" s="381">
        <v>0.33057916438759627</v>
      </c>
      <c r="H9" s="251"/>
    </row>
    <row r="10" spans="2:9">
      <c r="B10" s="265">
        <v>21</v>
      </c>
      <c r="C10" s="266" t="s">
        <v>57</v>
      </c>
      <c r="D10" s="267">
        <v>30703</v>
      </c>
      <c r="E10" s="381">
        <v>0.39042104626061697</v>
      </c>
      <c r="F10" s="381">
        <v>0.22721085711998079</v>
      </c>
      <c r="G10" s="381">
        <v>0.3084953529264004</v>
      </c>
      <c r="H10" s="251"/>
    </row>
    <row r="11" spans="2:9">
      <c r="B11" s="265">
        <v>23</v>
      </c>
      <c r="C11" s="266" t="s">
        <v>58</v>
      </c>
      <c r="D11" s="267">
        <v>55049</v>
      </c>
      <c r="E11" s="381">
        <v>0.4633542222162067</v>
      </c>
      <c r="F11" s="381">
        <v>0.29722127027644507</v>
      </c>
      <c r="G11" s="381">
        <v>0.38251050967585032</v>
      </c>
      <c r="H11" s="251"/>
    </row>
    <row r="12" spans="2:9">
      <c r="B12" s="265">
        <v>29</v>
      </c>
      <c r="C12" s="266" t="s">
        <v>59</v>
      </c>
      <c r="D12" s="267">
        <v>78644</v>
      </c>
      <c r="E12" s="381">
        <v>0.35499855093976856</v>
      </c>
      <c r="F12" s="381">
        <v>0.2137635379061372</v>
      </c>
      <c r="G12" s="381">
        <v>0.28657007929104478</v>
      </c>
      <c r="H12" s="251"/>
    </row>
    <row r="13" spans="2:9">
      <c r="B13" s="265">
        <v>41</v>
      </c>
      <c r="C13" s="266" t="s">
        <v>60</v>
      </c>
      <c r="D13" s="267">
        <v>110828</v>
      </c>
      <c r="E13" s="381">
        <v>0.34787203812733375</v>
      </c>
      <c r="F13" s="381">
        <v>0.22327139811148339</v>
      </c>
      <c r="G13" s="381">
        <v>0.28828425762147541</v>
      </c>
      <c r="H13" s="251"/>
    </row>
    <row r="14" spans="2:9" s="272" customFormat="1">
      <c r="B14" s="268"/>
      <c r="C14" s="269" t="s">
        <v>52</v>
      </c>
      <c r="D14" s="270">
        <v>499663</v>
      </c>
      <c r="E14" s="382">
        <v>0.37955529300109436</v>
      </c>
      <c r="F14" s="382">
        <v>0.2403956436830304</v>
      </c>
      <c r="G14" s="382">
        <v>0.3122290757597439</v>
      </c>
      <c r="H14" s="271"/>
    </row>
    <row r="15" spans="2:9">
      <c r="B15" s="265">
        <v>22</v>
      </c>
      <c r="C15" s="266" t="s">
        <v>62</v>
      </c>
      <c r="D15" s="267">
        <v>13309</v>
      </c>
      <c r="E15" s="381">
        <v>0.32937393606960469</v>
      </c>
      <c r="F15" s="381">
        <v>0.17011681206565135</v>
      </c>
      <c r="G15" s="381">
        <v>0.24882681773141138</v>
      </c>
      <c r="H15" s="251"/>
    </row>
    <row r="16" spans="2:9">
      <c r="B16" s="265">
        <v>44</v>
      </c>
      <c r="C16" s="266" t="s">
        <v>63</v>
      </c>
      <c r="D16" s="267">
        <v>8969</v>
      </c>
      <c r="E16" s="381">
        <v>0.31152147731834606</v>
      </c>
      <c r="F16" s="381">
        <v>0.19189453125</v>
      </c>
      <c r="G16" s="381">
        <v>0.25004878864757868</v>
      </c>
      <c r="H16" s="251"/>
    </row>
    <row r="17" spans="2:8">
      <c r="B17" s="265">
        <v>50</v>
      </c>
      <c r="C17" s="266" t="s">
        <v>64</v>
      </c>
      <c r="D17" s="267">
        <v>41003</v>
      </c>
      <c r="E17" s="381">
        <v>0.25937832069793815</v>
      </c>
      <c r="F17" s="381">
        <v>0.11492396716458081</v>
      </c>
      <c r="G17" s="381">
        <v>0.18981024992940501</v>
      </c>
      <c r="H17" s="251"/>
    </row>
    <row r="18" spans="2:8" s="272" customFormat="1">
      <c r="B18" s="265"/>
      <c r="C18" s="269" t="s">
        <v>61</v>
      </c>
      <c r="D18" s="270">
        <v>63281</v>
      </c>
      <c r="E18" s="382">
        <v>0.27708377443715154</v>
      </c>
      <c r="F18" s="382">
        <v>0.13439853395577789</v>
      </c>
      <c r="G18" s="382">
        <v>0.20722254786706268</v>
      </c>
      <c r="H18" s="271"/>
    </row>
    <row r="19" spans="2:8" s="272" customFormat="1">
      <c r="B19" s="265">
        <v>33</v>
      </c>
      <c r="C19" s="269" t="s">
        <v>65</v>
      </c>
      <c r="D19" s="270">
        <v>45829</v>
      </c>
      <c r="E19" s="382">
        <v>0.215075429483573</v>
      </c>
      <c r="F19" s="382">
        <v>8.7939254811937137E-2</v>
      </c>
      <c r="G19" s="382">
        <v>0.15270886717070911</v>
      </c>
      <c r="H19" s="271"/>
    </row>
    <row r="20" spans="2:8" s="272" customFormat="1">
      <c r="B20" s="265">
        <v>7</v>
      </c>
      <c r="C20" s="269" t="s">
        <v>184</v>
      </c>
      <c r="D20" s="270">
        <v>35914</v>
      </c>
      <c r="E20" s="382">
        <v>0.23154427977336794</v>
      </c>
      <c r="F20" s="382">
        <v>0.12119013860036711</v>
      </c>
      <c r="G20" s="382">
        <v>0.18095612390914403</v>
      </c>
      <c r="H20" s="271"/>
    </row>
    <row r="21" spans="2:8">
      <c r="B21" s="265">
        <v>35</v>
      </c>
      <c r="C21" s="266" t="s">
        <v>67</v>
      </c>
      <c r="D21" s="267">
        <v>48652</v>
      </c>
      <c r="E21" s="381">
        <v>0.33149071342173386</v>
      </c>
      <c r="F21" s="381">
        <v>0.21380530973451328</v>
      </c>
      <c r="G21" s="381">
        <v>0.27201010840820528</v>
      </c>
      <c r="H21" s="251"/>
    </row>
    <row r="22" spans="2:8">
      <c r="B22" s="265">
        <v>38</v>
      </c>
      <c r="C22" s="266" t="s">
        <v>68</v>
      </c>
      <c r="D22" s="267">
        <v>51007</v>
      </c>
      <c r="E22" s="381">
        <v>0.37020147684483351</v>
      </c>
      <c r="F22" s="381">
        <v>0.25984301334135823</v>
      </c>
      <c r="G22" s="381">
        <v>0.31573311214415262</v>
      </c>
      <c r="H22" s="251"/>
    </row>
    <row r="23" spans="2:8" s="272" customFormat="1">
      <c r="B23" s="265"/>
      <c r="C23" s="269" t="s">
        <v>66</v>
      </c>
      <c r="D23" s="270">
        <v>99659</v>
      </c>
      <c r="E23" s="382">
        <v>0.35008839577814715</v>
      </c>
      <c r="F23" s="382">
        <v>0.2353836569655367</v>
      </c>
      <c r="G23" s="382">
        <v>0.2927599497080009</v>
      </c>
      <c r="H23" s="271"/>
    </row>
    <row r="24" spans="2:8" s="272" customFormat="1">
      <c r="B24" s="265">
        <v>39</v>
      </c>
      <c r="C24" s="269" t="s">
        <v>69</v>
      </c>
      <c r="D24" s="270">
        <v>24652</v>
      </c>
      <c r="E24" s="382">
        <v>0.22779661016949151</v>
      </c>
      <c r="F24" s="382">
        <v>0.11333881840095844</v>
      </c>
      <c r="G24" s="382">
        <v>0.17235544990561422</v>
      </c>
      <c r="H24" s="271"/>
    </row>
    <row r="25" spans="2:8">
      <c r="B25" s="265">
        <v>5</v>
      </c>
      <c r="C25" s="266" t="s">
        <v>71</v>
      </c>
      <c r="D25" s="267">
        <v>14703</v>
      </c>
      <c r="E25" s="381">
        <v>0.46170047666555813</v>
      </c>
      <c r="F25" s="381">
        <v>0.30702895408777764</v>
      </c>
      <c r="G25" s="381">
        <v>0.37895306580066496</v>
      </c>
      <c r="H25" s="251"/>
    </row>
    <row r="26" spans="2:8">
      <c r="B26" s="265">
        <v>9</v>
      </c>
      <c r="C26" s="266" t="s">
        <v>72</v>
      </c>
      <c r="D26" s="267">
        <v>17828</v>
      </c>
      <c r="E26" s="381">
        <v>0.26392619666211636</v>
      </c>
      <c r="F26" s="381">
        <v>0.12847245133619267</v>
      </c>
      <c r="G26" s="381">
        <v>0.19616429915385716</v>
      </c>
      <c r="H26" s="251"/>
    </row>
    <row r="27" spans="2:8">
      <c r="B27" s="265">
        <v>24</v>
      </c>
      <c r="C27" s="266" t="s">
        <v>73</v>
      </c>
      <c r="D27" s="267">
        <v>30118</v>
      </c>
      <c r="E27" s="381">
        <v>0.27780583613916948</v>
      </c>
      <c r="F27" s="381">
        <v>0.14930450012303328</v>
      </c>
      <c r="G27" s="381">
        <v>0.21456457312207911</v>
      </c>
      <c r="H27" s="251"/>
    </row>
    <row r="28" spans="2:8">
      <c r="B28" s="265">
        <v>34</v>
      </c>
      <c r="C28" s="266" t="s">
        <v>74</v>
      </c>
      <c r="D28" s="267">
        <v>10567</v>
      </c>
      <c r="E28" s="381">
        <v>0.33055774536854554</v>
      </c>
      <c r="F28" s="381">
        <v>0.17374465210538168</v>
      </c>
      <c r="G28" s="381">
        <v>0.24862944401308204</v>
      </c>
      <c r="H28" s="251"/>
    </row>
    <row r="29" spans="2:8">
      <c r="B29" s="265">
        <v>37</v>
      </c>
      <c r="C29" s="266" t="s">
        <v>75</v>
      </c>
      <c r="D29" s="267">
        <v>26977</v>
      </c>
      <c r="E29" s="381">
        <v>0.39589079223703855</v>
      </c>
      <c r="F29" s="381">
        <v>0.27502427184466022</v>
      </c>
      <c r="G29" s="381">
        <v>0.3341963776913357</v>
      </c>
      <c r="H29" s="251"/>
    </row>
    <row r="30" spans="2:8">
      <c r="B30" s="265">
        <v>40</v>
      </c>
      <c r="C30" s="266" t="s">
        <v>76</v>
      </c>
      <c r="D30" s="267">
        <v>9452</v>
      </c>
      <c r="E30" s="381">
        <v>0.36955071848663068</v>
      </c>
      <c r="F30" s="381">
        <v>0.19347588035271743</v>
      </c>
      <c r="G30" s="381">
        <v>0.2792814088169247</v>
      </c>
      <c r="H30" s="251"/>
    </row>
    <row r="31" spans="2:8">
      <c r="B31" s="265">
        <v>42</v>
      </c>
      <c r="C31" s="266" t="s">
        <v>77</v>
      </c>
      <c r="D31" s="267">
        <v>5629</v>
      </c>
      <c r="E31" s="381">
        <v>0.32999819722372453</v>
      </c>
      <c r="F31" s="381">
        <v>0.17547926883637985</v>
      </c>
      <c r="G31" s="381">
        <v>0.25231969160428525</v>
      </c>
      <c r="H31" s="251"/>
    </row>
    <row r="32" spans="2:8">
      <c r="B32" s="265">
        <v>47</v>
      </c>
      <c r="C32" s="266" t="s">
        <v>78</v>
      </c>
      <c r="D32" s="267">
        <v>23861</v>
      </c>
      <c r="E32" s="381">
        <v>0.28392919125303712</v>
      </c>
      <c r="F32" s="381">
        <v>0.13436162480820479</v>
      </c>
      <c r="G32" s="381">
        <v>0.20454506489275978</v>
      </c>
      <c r="H32" s="251"/>
    </row>
    <row r="33" spans="2:8">
      <c r="B33" s="265">
        <v>49</v>
      </c>
      <c r="C33" s="266" t="s">
        <v>79</v>
      </c>
      <c r="D33" s="267">
        <v>19420</v>
      </c>
      <c r="E33" s="381">
        <v>0.46557759626604434</v>
      </c>
      <c r="F33" s="381">
        <v>0.34809387705808947</v>
      </c>
      <c r="G33" s="381">
        <v>0.40475197999166318</v>
      </c>
      <c r="H33" s="251"/>
    </row>
    <row r="34" spans="2:8" s="272" customFormat="1">
      <c r="B34" s="265"/>
      <c r="C34" s="269" t="s">
        <v>70</v>
      </c>
      <c r="D34" s="270">
        <v>158555</v>
      </c>
      <c r="E34" s="382">
        <v>0.3284592463219364</v>
      </c>
      <c r="F34" s="382">
        <v>0.19108955661134391</v>
      </c>
      <c r="G34" s="382">
        <v>0.25820766700322445</v>
      </c>
      <c r="H34" s="271"/>
    </row>
    <row r="35" spans="2:8">
      <c r="B35" s="265">
        <v>2</v>
      </c>
      <c r="C35" s="266" t="s">
        <v>81</v>
      </c>
      <c r="D35" s="267">
        <v>27875</v>
      </c>
      <c r="E35" s="381">
        <v>0.45667731251478588</v>
      </c>
      <c r="F35" s="381">
        <v>0.31696496864004897</v>
      </c>
      <c r="G35" s="381">
        <v>0.38165064760809442</v>
      </c>
      <c r="H35" s="251"/>
    </row>
    <row r="36" spans="2:8">
      <c r="B36" s="265">
        <v>13</v>
      </c>
      <c r="C36" s="266" t="s">
        <v>82</v>
      </c>
      <c r="D36" s="267">
        <v>37263</v>
      </c>
      <c r="E36" s="381">
        <v>0.47184136483408512</v>
      </c>
      <c r="F36" s="381">
        <v>0.29227508243052286</v>
      </c>
      <c r="G36" s="381">
        <v>0.37270454090818161</v>
      </c>
      <c r="H36" s="251"/>
    </row>
    <row r="37" spans="2:8">
      <c r="B37" s="265">
        <v>16</v>
      </c>
      <c r="C37" s="266" t="s">
        <v>83</v>
      </c>
      <c r="D37" s="267">
        <v>18907</v>
      </c>
      <c r="E37" s="381">
        <v>0.49985123475156201</v>
      </c>
      <c r="F37" s="381">
        <v>0.36263916848116345</v>
      </c>
      <c r="G37" s="381">
        <v>0.42480958051542456</v>
      </c>
      <c r="H37" s="251"/>
    </row>
    <row r="38" spans="2:8">
      <c r="B38" s="265">
        <v>19</v>
      </c>
      <c r="C38" s="266" t="s">
        <v>84</v>
      </c>
      <c r="D38" s="267">
        <v>9070</v>
      </c>
      <c r="E38" s="381">
        <v>0.30498592681946118</v>
      </c>
      <c r="F38" s="381">
        <v>0.13239250275633957</v>
      </c>
      <c r="G38" s="381">
        <v>0.2130558361325785</v>
      </c>
      <c r="H38" s="251"/>
    </row>
    <row r="39" spans="2:8">
      <c r="B39" s="265">
        <v>45</v>
      </c>
      <c r="C39" s="266" t="s">
        <v>85</v>
      </c>
      <c r="D39" s="267">
        <v>39750</v>
      </c>
      <c r="E39" s="381">
        <v>0.44504518129229836</v>
      </c>
      <c r="F39" s="381">
        <v>0.24832996261567691</v>
      </c>
      <c r="G39" s="381">
        <v>0.3363911785115854</v>
      </c>
      <c r="H39" s="251"/>
    </row>
    <row r="40" spans="2:8" s="274" customFormat="1">
      <c r="B40" s="265"/>
      <c r="C40" s="269" t="s">
        <v>80</v>
      </c>
      <c r="D40" s="270">
        <v>132865</v>
      </c>
      <c r="E40" s="382">
        <v>0.44453187843178399</v>
      </c>
      <c r="F40" s="382">
        <v>0.27383117888381453</v>
      </c>
      <c r="G40" s="382">
        <v>0.35125124913419797</v>
      </c>
      <c r="H40" s="273"/>
    </row>
    <row r="41" spans="2:8">
      <c r="B41" s="265">
        <v>8</v>
      </c>
      <c r="C41" s="266" t="s">
        <v>87</v>
      </c>
      <c r="D41" s="267">
        <v>183708</v>
      </c>
      <c r="E41" s="381">
        <v>0.18828071304670368</v>
      </c>
      <c r="F41" s="381">
        <v>7.9260054252499892E-2</v>
      </c>
      <c r="G41" s="381">
        <v>0.14032766649148751</v>
      </c>
      <c r="H41" s="251"/>
    </row>
    <row r="42" spans="2:8">
      <c r="B42" s="265">
        <v>17</v>
      </c>
      <c r="C42" s="266" t="s">
        <v>185</v>
      </c>
      <c r="D42" s="267">
        <v>26639</v>
      </c>
      <c r="E42" s="381">
        <v>0.21351968760901613</v>
      </c>
      <c r="F42" s="381">
        <v>0.10697986015157225</v>
      </c>
      <c r="G42" s="381">
        <v>0.16596266945773525</v>
      </c>
      <c r="H42" s="251"/>
    </row>
    <row r="43" spans="2:8">
      <c r="B43" s="265">
        <v>25</v>
      </c>
      <c r="C43" s="266" t="s">
        <v>191</v>
      </c>
      <c r="D43" s="267">
        <v>21378</v>
      </c>
      <c r="E43" s="381">
        <v>0.27857861213543411</v>
      </c>
      <c r="F43" s="381">
        <v>0.13892495455725787</v>
      </c>
      <c r="G43" s="381">
        <v>0.21398114227373732</v>
      </c>
      <c r="H43" s="251"/>
    </row>
    <row r="44" spans="2:8">
      <c r="B44" s="265">
        <v>43</v>
      </c>
      <c r="C44" s="266" t="s">
        <v>88</v>
      </c>
      <c r="D44" s="267">
        <v>32168</v>
      </c>
      <c r="E44" s="381">
        <v>0.24905233318317163</v>
      </c>
      <c r="F44" s="381">
        <v>0.1155263189893119</v>
      </c>
      <c r="G44" s="381">
        <v>0.18566852327494157</v>
      </c>
      <c r="H44" s="251"/>
    </row>
    <row r="45" spans="2:8" s="274" customFormat="1">
      <c r="B45" s="265"/>
      <c r="C45" s="269" t="s">
        <v>86</v>
      </c>
      <c r="D45" s="270">
        <v>263893</v>
      </c>
      <c r="E45" s="382">
        <v>0.20133543770956713</v>
      </c>
      <c r="F45" s="382">
        <v>8.9217040756358834E-2</v>
      </c>
      <c r="G45" s="382">
        <v>0.15141819901090711</v>
      </c>
      <c r="H45" s="273"/>
    </row>
    <row r="46" spans="2:8">
      <c r="B46" s="265">
        <v>3</v>
      </c>
      <c r="C46" s="266" t="s">
        <v>90</v>
      </c>
      <c r="D46" s="267">
        <v>92098</v>
      </c>
      <c r="E46" s="381">
        <v>0.33853373399744785</v>
      </c>
      <c r="F46" s="381">
        <v>0.22219004781117482</v>
      </c>
      <c r="G46" s="381">
        <v>0.28298054735341382</v>
      </c>
      <c r="H46" s="251"/>
    </row>
    <row r="47" spans="2:8">
      <c r="B47" s="265">
        <v>12</v>
      </c>
      <c r="C47" s="266" t="s">
        <v>91</v>
      </c>
      <c r="D47" s="267">
        <v>31681</v>
      </c>
      <c r="E47" s="381">
        <v>0.30841161039180842</v>
      </c>
      <c r="F47" s="381">
        <v>0.15573822521264441</v>
      </c>
      <c r="G47" s="381">
        <v>0.23656837341975373</v>
      </c>
      <c r="H47" s="251"/>
    </row>
    <row r="48" spans="2:8">
      <c r="B48" s="265">
        <v>46</v>
      </c>
      <c r="C48" s="266" t="s">
        <v>92</v>
      </c>
      <c r="D48" s="267">
        <v>134337</v>
      </c>
      <c r="E48" s="381">
        <v>0.31595741363719826</v>
      </c>
      <c r="F48" s="381">
        <v>0.16514239119199745</v>
      </c>
      <c r="G48" s="381">
        <v>0.24431216786879523</v>
      </c>
      <c r="H48" s="251"/>
    </row>
    <row r="49" spans="2:8" s="274" customFormat="1">
      <c r="B49" s="265"/>
      <c r="C49" s="269" t="s">
        <v>89</v>
      </c>
      <c r="D49" s="270">
        <v>258116</v>
      </c>
      <c r="E49" s="382">
        <v>0.32219641609547006</v>
      </c>
      <c r="F49" s="382">
        <v>0.18239039605033816</v>
      </c>
      <c r="G49" s="382">
        <v>0.25575436420096825</v>
      </c>
      <c r="H49" s="273"/>
    </row>
    <row r="50" spans="2:8">
      <c r="B50" s="265">
        <v>6</v>
      </c>
      <c r="C50" s="266" t="s">
        <v>94</v>
      </c>
      <c r="D50" s="267">
        <v>59896</v>
      </c>
      <c r="E50" s="381">
        <v>0.50980919107766731</v>
      </c>
      <c r="F50" s="381">
        <v>0.38384217029724965</v>
      </c>
      <c r="G50" s="381">
        <v>0.442742674669584</v>
      </c>
      <c r="H50" s="251"/>
    </row>
    <row r="51" spans="2:8">
      <c r="B51" s="265">
        <v>10</v>
      </c>
      <c r="C51" s="266" t="s">
        <v>95</v>
      </c>
      <c r="D51" s="267">
        <v>38897</v>
      </c>
      <c r="E51" s="381">
        <v>0.47185048454083989</v>
      </c>
      <c r="F51" s="381">
        <v>0.34007878913539291</v>
      </c>
      <c r="G51" s="381">
        <v>0.40558266599933268</v>
      </c>
      <c r="H51" s="251"/>
    </row>
    <row r="52" spans="2:8" s="274" customFormat="1">
      <c r="B52" s="265"/>
      <c r="C52" s="269" t="s">
        <v>93</v>
      </c>
      <c r="D52" s="270">
        <v>98793</v>
      </c>
      <c r="E52" s="382">
        <v>0.49349595694620979</v>
      </c>
      <c r="F52" s="382">
        <v>0.36629052778632432</v>
      </c>
      <c r="G52" s="382">
        <v>0.42732754295205633</v>
      </c>
      <c r="H52" s="273"/>
    </row>
    <row r="53" spans="2:8">
      <c r="B53" s="265">
        <v>15</v>
      </c>
      <c r="C53" s="266" t="s">
        <v>186</v>
      </c>
      <c r="D53" s="267">
        <v>83301</v>
      </c>
      <c r="E53" s="381">
        <v>0.3556372304313099</v>
      </c>
      <c r="F53" s="381">
        <v>0.18761811711512541</v>
      </c>
      <c r="G53" s="381">
        <v>0.27722643769968053</v>
      </c>
      <c r="H53" s="251"/>
    </row>
    <row r="54" spans="2:8">
      <c r="B54" s="265">
        <v>27</v>
      </c>
      <c r="C54" s="266" t="s">
        <v>97</v>
      </c>
      <c r="D54" s="267">
        <v>36383</v>
      </c>
      <c r="E54" s="381">
        <v>0.35279283230475234</v>
      </c>
      <c r="F54" s="381">
        <v>0.27138157894736842</v>
      </c>
      <c r="G54" s="381">
        <v>0.31661068277146387</v>
      </c>
      <c r="H54" s="251"/>
    </row>
    <row r="55" spans="2:8">
      <c r="B55" s="265">
        <v>32</v>
      </c>
      <c r="C55" s="266" t="s">
        <v>187</v>
      </c>
      <c r="D55" s="267">
        <v>37845</v>
      </c>
      <c r="E55" s="381">
        <v>0.41478879273412733</v>
      </c>
      <c r="F55" s="381">
        <v>0.28295819935691319</v>
      </c>
      <c r="G55" s="381">
        <v>0.35514869417516726</v>
      </c>
      <c r="H55" s="251"/>
    </row>
    <row r="56" spans="2:8">
      <c r="B56" s="265">
        <v>36</v>
      </c>
      <c r="C56" s="266" t="s">
        <v>98</v>
      </c>
      <c r="D56" s="267">
        <v>63541</v>
      </c>
      <c r="E56" s="381">
        <v>0.34083236142655454</v>
      </c>
      <c r="F56" s="381">
        <v>0.16769276643513648</v>
      </c>
      <c r="G56" s="381">
        <v>0.26003879649030909</v>
      </c>
      <c r="H56" s="251"/>
    </row>
    <row r="57" spans="2:8" s="274" customFormat="1">
      <c r="B57" s="265"/>
      <c r="C57" s="269" t="s">
        <v>96</v>
      </c>
      <c r="D57" s="270">
        <v>221070</v>
      </c>
      <c r="E57" s="382">
        <v>0.35888522000770384</v>
      </c>
      <c r="F57" s="382">
        <v>0.20629267768342563</v>
      </c>
      <c r="G57" s="382">
        <v>0.28848751218506419</v>
      </c>
      <c r="H57" s="273"/>
    </row>
    <row r="58" spans="2:8" s="274" customFormat="1">
      <c r="B58" s="265">
        <v>28</v>
      </c>
      <c r="C58" s="269" t="s">
        <v>99</v>
      </c>
      <c r="D58" s="270">
        <v>177614</v>
      </c>
      <c r="E58" s="382">
        <v>0.20707246578681618</v>
      </c>
      <c r="F58" s="382">
        <v>8.4264178808781939E-2</v>
      </c>
      <c r="G58" s="382">
        <v>0.14963054446566476</v>
      </c>
      <c r="H58" s="273"/>
    </row>
    <row r="59" spans="2:8" s="274" customFormat="1">
      <c r="B59" s="265">
        <v>30</v>
      </c>
      <c r="C59" s="269" t="s">
        <v>100</v>
      </c>
      <c r="D59" s="270">
        <v>72392</v>
      </c>
      <c r="E59" s="382">
        <v>0.36153183965007796</v>
      </c>
      <c r="F59" s="382">
        <v>0.2090260319519909</v>
      </c>
      <c r="G59" s="382">
        <v>0.28698172073275641</v>
      </c>
      <c r="H59" s="273"/>
    </row>
    <row r="60" spans="2:8" s="274" customFormat="1">
      <c r="B60" s="265">
        <v>31</v>
      </c>
      <c r="C60" s="269" t="s">
        <v>101</v>
      </c>
      <c r="D60" s="270">
        <v>22807</v>
      </c>
      <c r="E60" s="382">
        <v>0.23599653551803945</v>
      </c>
      <c r="F60" s="382">
        <v>8.9574283231972196E-2</v>
      </c>
      <c r="G60" s="382">
        <v>0.1635039322097083</v>
      </c>
      <c r="H60" s="273"/>
    </row>
    <row r="61" spans="2:8">
      <c r="B61" s="265">
        <v>1</v>
      </c>
      <c r="C61" s="266" t="s">
        <v>188</v>
      </c>
      <c r="D61" s="267">
        <v>8234</v>
      </c>
      <c r="E61" s="381">
        <v>0.15562481150095506</v>
      </c>
      <c r="F61" s="381">
        <v>5.1717151251139702E-2</v>
      </c>
      <c r="G61" s="381">
        <v>0.1038702189928348</v>
      </c>
      <c r="H61" s="251"/>
    </row>
    <row r="62" spans="2:8">
      <c r="B62" s="265">
        <v>20</v>
      </c>
      <c r="C62" s="266" t="s">
        <v>189</v>
      </c>
      <c r="D62" s="267">
        <v>19001</v>
      </c>
      <c r="E62" s="381">
        <v>0.14420041113001741</v>
      </c>
      <c r="F62" s="381">
        <v>4.8169236062553411E-2</v>
      </c>
      <c r="G62" s="381">
        <v>9.908223392605725E-2</v>
      </c>
      <c r="H62" s="251"/>
    </row>
    <row r="63" spans="2:8">
      <c r="B63" s="265">
        <v>48</v>
      </c>
      <c r="C63" s="266" t="s">
        <v>190</v>
      </c>
      <c r="D63" s="267">
        <v>33471</v>
      </c>
      <c r="E63" s="381">
        <v>0.16520416828496007</v>
      </c>
      <c r="F63" s="381">
        <v>5.8551251573206543E-2</v>
      </c>
      <c r="G63" s="381">
        <v>0.11348794629234056</v>
      </c>
      <c r="H63" s="251"/>
    </row>
    <row r="64" spans="2:8" s="274" customFormat="1">
      <c r="B64" s="265">
        <v>16</v>
      </c>
      <c r="C64" s="269" t="s">
        <v>164</v>
      </c>
      <c r="D64" s="270">
        <v>60706</v>
      </c>
      <c r="E64" s="382">
        <v>0.15662580785907121</v>
      </c>
      <c r="F64" s="382">
        <v>5.4129998569348102E-2</v>
      </c>
      <c r="G64" s="382">
        <v>0.1072597230958422</v>
      </c>
      <c r="H64" s="273"/>
    </row>
    <row r="65" spans="2:9" s="274" customFormat="1">
      <c r="B65" s="265">
        <v>26</v>
      </c>
      <c r="C65" s="269" t="s">
        <v>160</v>
      </c>
      <c r="D65" s="270">
        <v>15646</v>
      </c>
      <c r="E65" s="382">
        <v>0.28721671681342648</v>
      </c>
      <c r="F65" s="382">
        <v>0.15025371979014363</v>
      </c>
      <c r="G65" s="382">
        <v>0.22003150137818531</v>
      </c>
      <c r="H65" s="273"/>
    </row>
    <row r="66" spans="2:9">
      <c r="B66" s="265">
        <v>51</v>
      </c>
      <c r="C66" s="266" t="s">
        <v>104</v>
      </c>
      <c r="D66" s="267">
        <v>2153</v>
      </c>
      <c r="E66" s="381">
        <v>0.30081122560841922</v>
      </c>
      <c r="F66" s="381">
        <v>0.18281835205992508</v>
      </c>
      <c r="G66" s="381">
        <v>0.24374504698290503</v>
      </c>
      <c r="H66" s="251"/>
    </row>
    <row r="67" spans="2:9">
      <c r="B67" s="265">
        <v>52</v>
      </c>
      <c r="C67" s="266" t="s">
        <v>105</v>
      </c>
      <c r="D67" s="267">
        <v>2230</v>
      </c>
      <c r="E67" s="381">
        <v>0.32288176160842508</v>
      </c>
      <c r="F67" s="381">
        <v>0.2250894225855902</v>
      </c>
      <c r="G67" s="381">
        <v>0.27558082056351951</v>
      </c>
      <c r="H67" s="251"/>
    </row>
    <row r="68" spans="2:9" ht="18.600000000000001" customHeight="1">
      <c r="B68" s="275"/>
      <c r="C68" s="276" t="s">
        <v>45</v>
      </c>
      <c r="D68" s="277">
        <v>2255838</v>
      </c>
      <c r="E68" s="382">
        <v>0.28888130378926236</v>
      </c>
      <c r="F68" s="382">
        <v>0.1630617765130008</v>
      </c>
      <c r="G68" s="382">
        <v>0.228732833539184</v>
      </c>
    </row>
    <row r="69" spans="2:9">
      <c r="C69" s="279"/>
      <c r="D69" s="306"/>
      <c r="E69" s="312"/>
      <c r="F69" s="307"/>
      <c r="G69" s="302"/>
      <c r="H69" s="307"/>
      <c r="I69" s="302"/>
    </row>
    <row r="70" spans="2:9">
      <c r="F70" s="348"/>
      <c r="G70" s="348"/>
      <c r="H70" s="251"/>
      <c r="I70" s="251"/>
    </row>
    <row r="73" spans="2:9">
      <c r="F73" s="348"/>
      <c r="G73" s="348"/>
      <c r="H73" s="251"/>
      <c r="I73" s="251"/>
    </row>
    <row r="74" spans="2:9">
      <c r="F74" s="348"/>
      <c r="G74" s="348"/>
      <c r="H74" s="251"/>
      <c r="I74" s="251"/>
    </row>
    <row r="75" spans="2:9">
      <c r="D75" s="306"/>
      <c r="E75" s="312"/>
      <c r="F75" s="307"/>
      <c r="G75" s="302"/>
      <c r="H75" s="307"/>
      <c r="I75" s="302"/>
    </row>
    <row r="76" spans="2:9">
      <c r="F76" s="348"/>
      <c r="G76" s="348"/>
      <c r="H76" s="251"/>
      <c r="I76" s="251"/>
    </row>
    <row r="77" spans="2:9">
      <c r="F77" s="348"/>
      <c r="G77" s="348"/>
      <c r="H77" s="251"/>
      <c r="I77" s="251"/>
    </row>
    <row r="79" spans="2:9">
      <c r="F79" s="348"/>
      <c r="G79" s="348"/>
      <c r="H79" s="251"/>
      <c r="I79" s="251"/>
    </row>
    <row r="80" spans="2:9">
      <c r="D80" s="317"/>
      <c r="E80" s="293"/>
      <c r="F80" s="294"/>
      <c r="G80" s="318"/>
      <c r="H80" s="294"/>
      <c r="I80" s="319"/>
    </row>
    <row r="81" spans="4:9">
      <c r="D81" s="306"/>
      <c r="E81" s="301"/>
      <c r="F81" s="303"/>
      <c r="G81" s="302"/>
      <c r="H81" s="303"/>
      <c r="I81" s="302"/>
    </row>
    <row r="82" spans="4:9">
      <c r="D82" s="306"/>
      <c r="E82" s="312"/>
      <c r="F82" s="307"/>
      <c r="G82" s="302"/>
      <c r="H82" s="307"/>
      <c r="I82" s="302"/>
    </row>
    <row r="83" spans="4:9">
      <c r="F83" s="348"/>
      <c r="G83" s="348"/>
      <c r="H83" s="251"/>
      <c r="I83" s="251"/>
    </row>
    <row r="84" spans="4:9">
      <c r="F84" s="348"/>
      <c r="G84" s="348"/>
      <c r="H84" s="251"/>
      <c r="I84" s="251"/>
    </row>
    <row r="85" spans="4:9">
      <c r="F85" s="348"/>
      <c r="G85" s="348"/>
      <c r="H85" s="251"/>
      <c r="I85" s="251"/>
    </row>
    <row r="86" spans="4:9">
      <c r="F86" s="348"/>
      <c r="G86" s="348"/>
      <c r="H86" s="251"/>
      <c r="I86" s="25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" right="0" top="0.19685039370078741" bottom="0.19685039370078741" header="0" footer="0"/>
  <pageSetup paperSize="9"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G96"/>
  <sheetViews>
    <sheetView showGridLines="0" showRowColHeaders="0" showOutlineSymbols="0" zoomScaleNormal="100" workbookViewId="0">
      <pane ySplit="8" topLeftCell="A9" activePane="bottomLeft" state="frozen"/>
      <selection activeCell="J28" sqref="J28"/>
      <selection pane="bottomLeft" activeCell="J76" sqref="J76"/>
    </sheetView>
  </sheetViews>
  <sheetFormatPr baseColWidth="10" defaultColWidth="11.42578125" defaultRowHeight="15.75"/>
  <cols>
    <col min="1" max="1" width="2.7109375" style="219" customWidth="1"/>
    <col min="2" max="2" width="8" style="174" customWidth="1"/>
    <col min="3" max="3" width="24.7109375" style="178" customWidth="1"/>
    <col min="4" max="9" width="13.7109375" style="178" customWidth="1"/>
    <col min="10" max="16384" width="11.42578125" style="219"/>
  </cols>
  <sheetData>
    <row r="1" spans="1:247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47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47" s="218" customFormat="1" ht="18.75">
      <c r="A3" s="411"/>
      <c r="B3" s="8"/>
      <c r="C3" s="169" t="s">
        <v>213</v>
      </c>
      <c r="D3" s="211"/>
      <c r="E3" s="212"/>
      <c r="F3" s="211"/>
      <c r="G3" s="211"/>
      <c r="H3" s="211"/>
      <c r="I3" s="211"/>
    </row>
    <row r="4" spans="1:247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247" s="218" customFormat="1" ht="18.75">
      <c r="A5" s="411"/>
      <c r="B5" s="8"/>
      <c r="C5" s="173" t="s">
        <v>212</v>
      </c>
      <c r="D5" s="211"/>
      <c r="E5" s="212"/>
      <c r="F5" s="211"/>
      <c r="G5" s="211"/>
      <c r="H5" s="211"/>
      <c r="I5" s="211"/>
      <c r="K5" s="9" t="s">
        <v>178</v>
      </c>
    </row>
    <row r="6" spans="1:247" ht="2.4500000000000002" customHeight="1">
      <c r="C6" s="175"/>
      <c r="D6" s="176"/>
      <c r="E6" s="177"/>
      <c r="F6" s="176"/>
      <c r="G6" s="176"/>
      <c r="H6" s="176"/>
      <c r="I6" s="176"/>
    </row>
    <row r="7" spans="1:247" ht="69" customHeight="1">
      <c r="B7" s="220" t="s">
        <v>167</v>
      </c>
      <c r="C7" s="221" t="s">
        <v>47</v>
      </c>
      <c r="D7" s="220" t="s">
        <v>196</v>
      </c>
      <c r="E7" s="222" t="s">
        <v>197</v>
      </c>
      <c r="F7" s="220" t="s">
        <v>198</v>
      </c>
      <c r="G7" s="220" t="s">
        <v>199</v>
      </c>
      <c r="H7" s="220" t="s">
        <v>200</v>
      </c>
      <c r="I7" s="220" t="s">
        <v>201</v>
      </c>
    </row>
    <row r="8" spans="1:247" ht="29.25" hidden="1" customHeight="1">
      <c r="B8" s="223"/>
      <c r="C8" s="185"/>
      <c r="D8" s="185"/>
      <c r="E8" s="186"/>
      <c r="F8" s="185"/>
      <c r="G8" s="185"/>
      <c r="H8" s="185"/>
      <c r="I8" s="185"/>
    </row>
    <row r="9" spans="1:247" s="227" customFormat="1" ht="18" customHeight="1">
      <c r="A9" s="12"/>
      <c r="B9" s="224"/>
      <c r="C9" s="225" t="s">
        <v>52</v>
      </c>
      <c r="D9" s="226">
        <v>7919</v>
      </c>
      <c r="E9" s="226">
        <v>68.831249999999997</v>
      </c>
      <c r="F9" s="226">
        <v>113.125</v>
      </c>
      <c r="G9" s="226">
        <v>433</v>
      </c>
      <c r="H9" s="226">
        <v>262.75</v>
      </c>
      <c r="I9" s="226">
        <v>181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s="230" customFormat="1" ht="18" customHeight="1">
      <c r="B10" s="224">
        <v>4</v>
      </c>
      <c r="C10" s="228" t="s">
        <v>53</v>
      </c>
      <c r="D10" s="229">
        <v>629</v>
      </c>
      <c r="E10" s="229">
        <v>70.23</v>
      </c>
      <c r="F10" s="229">
        <v>61</v>
      </c>
      <c r="G10" s="229">
        <v>259</v>
      </c>
      <c r="H10" s="229">
        <v>179</v>
      </c>
      <c r="I10" s="229">
        <v>130</v>
      </c>
    </row>
    <row r="11" spans="1:247" s="231" customFormat="1" ht="18" customHeight="1">
      <c r="B11" s="224">
        <v>11</v>
      </c>
      <c r="C11" s="228" t="s">
        <v>54</v>
      </c>
      <c r="D11" s="229">
        <v>546</v>
      </c>
      <c r="E11" s="229">
        <v>68.84</v>
      </c>
      <c r="F11" s="229">
        <v>63</v>
      </c>
      <c r="G11" s="229">
        <v>224</v>
      </c>
      <c r="H11" s="229">
        <v>155</v>
      </c>
      <c r="I11" s="229">
        <v>104</v>
      </c>
    </row>
    <row r="12" spans="1:247" s="231" customFormat="1" ht="18" customHeight="1">
      <c r="B12" s="224">
        <v>14</v>
      </c>
      <c r="C12" s="228" t="s">
        <v>55</v>
      </c>
      <c r="D12" s="229">
        <v>443</v>
      </c>
      <c r="E12" s="229">
        <v>73.38</v>
      </c>
      <c r="F12" s="229">
        <v>29</v>
      </c>
      <c r="G12" s="229">
        <v>174</v>
      </c>
      <c r="H12" s="229">
        <v>133</v>
      </c>
      <c r="I12" s="229">
        <v>107</v>
      </c>
    </row>
    <row r="13" spans="1:247" s="231" customFormat="1" ht="18" customHeight="1">
      <c r="B13" s="224">
        <v>18</v>
      </c>
      <c r="C13" s="228" t="s">
        <v>56</v>
      </c>
      <c r="D13" s="229">
        <v>1420</v>
      </c>
      <c r="E13" s="229">
        <v>68.680000000000007</v>
      </c>
      <c r="F13" s="229">
        <v>164</v>
      </c>
      <c r="G13" s="229">
        <v>582</v>
      </c>
      <c r="H13" s="229">
        <v>389</v>
      </c>
      <c r="I13" s="229">
        <v>285</v>
      </c>
    </row>
    <row r="14" spans="1:247" s="231" customFormat="1" ht="18" customHeight="1">
      <c r="B14" s="224">
        <v>21</v>
      </c>
      <c r="C14" s="228" t="s">
        <v>57</v>
      </c>
      <c r="D14" s="229">
        <v>574</v>
      </c>
      <c r="E14" s="229">
        <v>68.959999999999994</v>
      </c>
      <c r="F14" s="229">
        <v>58</v>
      </c>
      <c r="G14" s="229">
        <v>248</v>
      </c>
      <c r="H14" s="229">
        <v>156</v>
      </c>
      <c r="I14" s="229">
        <v>112</v>
      </c>
    </row>
    <row r="15" spans="1:247" s="231" customFormat="1" ht="18" customHeight="1">
      <c r="B15" s="224">
        <v>23</v>
      </c>
      <c r="C15" s="228" t="s">
        <v>58</v>
      </c>
      <c r="D15" s="229">
        <v>871</v>
      </c>
      <c r="E15" s="229">
        <v>69.84</v>
      </c>
      <c r="F15" s="229">
        <v>67</v>
      </c>
      <c r="G15" s="229">
        <v>401</v>
      </c>
      <c r="H15" s="229">
        <v>228</v>
      </c>
      <c r="I15" s="229">
        <v>175</v>
      </c>
    </row>
    <row r="16" spans="1:247" s="231" customFormat="1" ht="18" customHeight="1">
      <c r="B16" s="224">
        <v>29</v>
      </c>
      <c r="C16" s="228" t="s">
        <v>59</v>
      </c>
      <c r="D16" s="229">
        <v>1557</v>
      </c>
      <c r="E16" s="229">
        <v>65.290000000000006</v>
      </c>
      <c r="F16" s="229">
        <v>218</v>
      </c>
      <c r="G16" s="229">
        <v>704</v>
      </c>
      <c r="H16" s="229">
        <v>387</v>
      </c>
      <c r="I16" s="229">
        <v>248</v>
      </c>
    </row>
    <row r="17" spans="1:449" s="231" customFormat="1" ht="18" customHeight="1">
      <c r="B17" s="224">
        <v>41</v>
      </c>
      <c r="C17" s="228" t="s">
        <v>60</v>
      </c>
      <c r="D17" s="229">
        <v>1879</v>
      </c>
      <c r="E17" s="229">
        <v>65.430000000000007</v>
      </c>
      <c r="F17" s="229">
        <v>245</v>
      </c>
      <c r="G17" s="229">
        <v>872</v>
      </c>
      <c r="H17" s="229">
        <v>475</v>
      </c>
      <c r="I17" s="229">
        <v>287</v>
      </c>
    </row>
    <row r="18" spans="1:449" s="232" customFormat="1" ht="18" customHeight="1">
      <c r="A18" s="12"/>
      <c r="B18" s="224"/>
      <c r="C18" s="225" t="s">
        <v>61</v>
      </c>
      <c r="D18" s="226">
        <v>2017</v>
      </c>
      <c r="E18" s="226">
        <v>57.343333333333334</v>
      </c>
      <c r="F18" s="226">
        <v>156</v>
      </c>
      <c r="G18" s="226">
        <v>342</v>
      </c>
      <c r="H18" s="226">
        <v>118.33333333333333</v>
      </c>
      <c r="I18" s="226">
        <v>56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1:449" s="230" customFormat="1" ht="18" customHeight="1">
      <c r="B19" s="224">
        <v>22</v>
      </c>
      <c r="C19" s="228" t="s">
        <v>62</v>
      </c>
      <c r="D19" s="229">
        <v>271</v>
      </c>
      <c r="E19" s="229">
        <v>57.1</v>
      </c>
      <c r="F19" s="229">
        <v>55</v>
      </c>
      <c r="G19" s="229">
        <v>150</v>
      </c>
      <c r="H19" s="229">
        <v>41</v>
      </c>
      <c r="I19" s="229">
        <v>25</v>
      </c>
    </row>
    <row r="20" spans="1:449" s="231" customFormat="1" ht="18" customHeight="1">
      <c r="B20" s="224">
        <v>40</v>
      </c>
      <c r="C20" s="228" t="s">
        <v>63</v>
      </c>
      <c r="D20" s="229">
        <v>188</v>
      </c>
      <c r="E20" s="229">
        <v>58.74</v>
      </c>
      <c r="F20" s="229">
        <v>33</v>
      </c>
      <c r="G20" s="229">
        <v>103</v>
      </c>
      <c r="H20" s="229">
        <v>38</v>
      </c>
      <c r="I20" s="229">
        <v>14</v>
      </c>
    </row>
    <row r="21" spans="1:449" s="231" customFormat="1" ht="18" customHeight="1">
      <c r="B21" s="224">
        <v>50</v>
      </c>
      <c r="C21" s="231" t="s">
        <v>64</v>
      </c>
      <c r="D21" s="233">
        <v>1558</v>
      </c>
      <c r="E21" s="233">
        <v>56.19</v>
      </c>
      <c r="F21" s="233">
        <v>380</v>
      </c>
      <c r="G21" s="233">
        <v>773</v>
      </c>
      <c r="H21" s="233">
        <v>276</v>
      </c>
      <c r="I21" s="233">
        <v>129</v>
      </c>
    </row>
    <row r="22" spans="1:449" s="227" customFormat="1" ht="18" customHeight="1">
      <c r="A22" s="12"/>
      <c r="B22" s="224">
        <v>33</v>
      </c>
      <c r="C22" s="225" t="s">
        <v>65</v>
      </c>
      <c r="D22" s="226">
        <v>1775</v>
      </c>
      <c r="E22" s="226">
        <v>53.34</v>
      </c>
      <c r="F22" s="226">
        <v>565</v>
      </c>
      <c r="G22" s="226">
        <v>794</v>
      </c>
      <c r="H22" s="226">
        <v>285</v>
      </c>
      <c r="I22" s="226">
        <v>131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449" s="227" customFormat="1" ht="18" customHeight="1">
      <c r="A23" s="12"/>
      <c r="B23" s="224">
        <v>7</v>
      </c>
      <c r="C23" s="225" t="s">
        <v>184</v>
      </c>
      <c r="D23" s="226">
        <v>704</v>
      </c>
      <c r="E23" s="226">
        <v>60.11</v>
      </c>
      <c r="F23" s="226">
        <v>134</v>
      </c>
      <c r="G23" s="226">
        <v>338</v>
      </c>
      <c r="H23" s="226">
        <v>158</v>
      </c>
      <c r="I23" s="226">
        <v>74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449" s="227" customFormat="1" ht="18" customHeight="1">
      <c r="A24" s="12"/>
      <c r="B24" s="224"/>
      <c r="C24" s="225" t="s">
        <v>66</v>
      </c>
      <c r="D24" s="226">
        <v>1155</v>
      </c>
      <c r="E24" s="226">
        <v>68.31</v>
      </c>
      <c r="F24" s="226">
        <v>80</v>
      </c>
      <c r="G24" s="226">
        <v>233.5</v>
      </c>
      <c r="H24" s="226">
        <v>139</v>
      </c>
      <c r="I24" s="226">
        <v>125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449" s="230" customFormat="1" ht="18" customHeight="1">
      <c r="B25" s="224">
        <v>35</v>
      </c>
      <c r="C25" s="228" t="s">
        <v>67</v>
      </c>
      <c r="D25" s="229">
        <v>491</v>
      </c>
      <c r="E25" s="229">
        <v>69.34</v>
      </c>
      <c r="F25" s="229">
        <v>74</v>
      </c>
      <c r="G25" s="229">
        <v>181</v>
      </c>
      <c r="H25" s="229">
        <v>114</v>
      </c>
      <c r="I25" s="229">
        <v>122</v>
      </c>
    </row>
    <row r="26" spans="1:449" s="231" customFormat="1" ht="18" customHeight="1">
      <c r="B26" s="224">
        <v>38</v>
      </c>
      <c r="C26" s="228" t="s">
        <v>68</v>
      </c>
      <c r="D26" s="229">
        <v>664</v>
      </c>
      <c r="E26" s="229">
        <v>67.28</v>
      </c>
      <c r="F26" s="229">
        <v>86</v>
      </c>
      <c r="G26" s="229">
        <v>286</v>
      </c>
      <c r="H26" s="229">
        <v>164</v>
      </c>
      <c r="I26" s="229">
        <v>128</v>
      </c>
    </row>
    <row r="27" spans="1:449" s="231" customFormat="1" ht="18" customHeight="1">
      <c r="B27" s="224">
        <v>39</v>
      </c>
      <c r="C27" s="225" t="s">
        <v>69</v>
      </c>
      <c r="D27" s="226">
        <v>499</v>
      </c>
      <c r="E27" s="226">
        <v>56.79</v>
      </c>
      <c r="F27" s="226">
        <v>130</v>
      </c>
      <c r="G27" s="226">
        <v>227</v>
      </c>
      <c r="H27" s="226">
        <v>92</v>
      </c>
      <c r="I27" s="226">
        <v>50</v>
      </c>
    </row>
    <row r="28" spans="1:449" s="227" customFormat="1" ht="18" customHeight="1">
      <c r="A28" s="12"/>
      <c r="B28" s="224"/>
      <c r="C28" s="225" t="s">
        <v>70</v>
      </c>
      <c r="D28" s="226">
        <v>3312</v>
      </c>
      <c r="E28" s="226">
        <v>56.501111111111108</v>
      </c>
      <c r="F28" s="226">
        <v>65.888888888888886</v>
      </c>
      <c r="G28" s="226">
        <v>168.77777777777777</v>
      </c>
      <c r="H28" s="226">
        <v>79.666666666666671</v>
      </c>
      <c r="I28" s="226">
        <v>53.666666666666664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449" s="235" customFormat="1" ht="18" customHeight="1">
      <c r="A29" s="412"/>
      <c r="B29" s="234">
        <v>5</v>
      </c>
      <c r="C29" s="228" t="s">
        <v>71</v>
      </c>
      <c r="D29" s="229">
        <v>264</v>
      </c>
      <c r="E29" s="229">
        <v>64.540000000000006</v>
      </c>
      <c r="F29" s="229">
        <v>39</v>
      </c>
      <c r="G29" s="229">
        <v>121</v>
      </c>
      <c r="H29" s="229">
        <v>64</v>
      </c>
      <c r="I29" s="229">
        <v>40</v>
      </c>
    </row>
    <row r="30" spans="1:449" s="231" customFormat="1" ht="18" customHeight="1">
      <c r="B30" s="224">
        <v>9</v>
      </c>
      <c r="C30" s="228" t="s">
        <v>72</v>
      </c>
      <c r="D30" s="229">
        <v>623</v>
      </c>
      <c r="E30" s="229">
        <v>61.65</v>
      </c>
      <c r="F30" s="229">
        <v>117</v>
      </c>
      <c r="G30" s="229">
        <v>303</v>
      </c>
      <c r="H30" s="229">
        <v>100</v>
      </c>
      <c r="I30" s="229">
        <v>103</v>
      </c>
    </row>
    <row r="31" spans="1:449" s="231" customFormat="1" ht="18" customHeight="1">
      <c r="B31" s="224">
        <v>24</v>
      </c>
      <c r="C31" s="228" t="s">
        <v>73</v>
      </c>
      <c r="D31" s="229">
        <v>879</v>
      </c>
      <c r="E31" s="229">
        <v>59.57</v>
      </c>
      <c r="F31" s="229">
        <v>190</v>
      </c>
      <c r="G31" s="229">
        <v>394</v>
      </c>
      <c r="H31" s="229">
        <v>192</v>
      </c>
      <c r="I31" s="229">
        <v>103</v>
      </c>
    </row>
    <row r="32" spans="1:449" s="231" customFormat="1" ht="18" customHeight="1">
      <c r="B32" s="224">
        <v>34</v>
      </c>
      <c r="C32" s="231" t="s">
        <v>74</v>
      </c>
      <c r="D32" s="233">
        <v>301</v>
      </c>
      <c r="E32" s="233">
        <v>64.849999999999994</v>
      </c>
      <c r="F32" s="233">
        <v>54</v>
      </c>
      <c r="G32" s="233">
        <v>120</v>
      </c>
      <c r="H32" s="233">
        <v>76</v>
      </c>
      <c r="I32" s="233">
        <v>51</v>
      </c>
    </row>
    <row r="33" spans="1:247" s="231" customFormat="1" ht="18" customHeight="1">
      <c r="B33" s="224">
        <v>37</v>
      </c>
      <c r="C33" s="231" t="s">
        <v>75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</row>
    <row r="34" spans="1:247" s="231" customFormat="1" ht="18" customHeight="1">
      <c r="B34" s="224">
        <v>40</v>
      </c>
      <c r="C34" s="228" t="s">
        <v>76</v>
      </c>
      <c r="D34" s="229">
        <v>234</v>
      </c>
      <c r="E34" s="229">
        <v>67.66</v>
      </c>
      <c r="F34" s="229">
        <v>26</v>
      </c>
      <c r="G34" s="229">
        <v>105</v>
      </c>
      <c r="H34" s="229">
        <v>55</v>
      </c>
      <c r="I34" s="229">
        <v>48</v>
      </c>
    </row>
    <row r="35" spans="1:247" s="231" customFormat="1" ht="18" customHeight="1">
      <c r="B35" s="224">
        <v>42</v>
      </c>
      <c r="C35" s="228" t="s">
        <v>77</v>
      </c>
      <c r="D35" s="229">
        <v>166</v>
      </c>
      <c r="E35" s="229">
        <v>65.61</v>
      </c>
      <c r="F35" s="229">
        <v>23</v>
      </c>
      <c r="G35" s="229">
        <v>71</v>
      </c>
      <c r="H35" s="229">
        <v>47</v>
      </c>
      <c r="I35" s="229">
        <v>25</v>
      </c>
    </row>
    <row r="36" spans="1:247" s="231" customFormat="1" ht="18" customHeight="1">
      <c r="B36" s="224">
        <v>47</v>
      </c>
      <c r="C36" s="228" t="s">
        <v>78</v>
      </c>
      <c r="D36" s="229">
        <v>553</v>
      </c>
      <c r="E36" s="229">
        <v>61.89</v>
      </c>
      <c r="F36" s="229">
        <v>94</v>
      </c>
      <c r="G36" s="229">
        <v>269</v>
      </c>
      <c r="H36" s="229">
        <v>121</v>
      </c>
      <c r="I36" s="229">
        <v>69</v>
      </c>
    </row>
    <row r="37" spans="1:247" s="231" customFormat="1" ht="18" customHeight="1">
      <c r="B37" s="224">
        <v>49</v>
      </c>
      <c r="C37" s="228" t="s">
        <v>79</v>
      </c>
      <c r="D37" s="229">
        <v>292</v>
      </c>
      <c r="E37" s="229">
        <v>62.74</v>
      </c>
      <c r="F37" s="229">
        <v>50</v>
      </c>
      <c r="G37" s="229">
        <v>136</v>
      </c>
      <c r="H37" s="229">
        <v>62</v>
      </c>
      <c r="I37" s="229">
        <v>44</v>
      </c>
    </row>
    <row r="38" spans="1:247" s="227" customFormat="1" ht="18" customHeight="1">
      <c r="A38" s="12"/>
      <c r="B38" s="224"/>
      <c r="C38" s="225" t="s">
        <v>80</v>
      </c>
      <c r="D38" s="226">
        <v>2101</v>
      </c>
      <c r="E38" s="226">
        <v>64.709999999999994</v>
      </c>
      <c r="F38" s="226">
        <v>62.8</v>
      </c>
      <c r="G38" s="226">
        <v>185.8</v>
      </c>
      <c r="H38" s="226">
        <v>98.8</v>
      </c>
      <c r="I38" s="226">
        <v>72.8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247" s="230" customFormat="1" ht="18" customHeight="1">
      <c r="B39" s="224">
        <v>2</v>
      </c>
      <c r="C39" s="228" t="s">
        <v>81</v>
      </c>
      <c r="D39" s="229">
        <v>515</v>
      </c>
      <c r="E39" s="229">
        <v>67.53</v>
      </c>
      <c r="F39" s="229">
        <v>73</v>
      </c>
      <c r="G39" s="229">
        <v>210</v>
      </c>
      <c r="H39" s="229">
        <v>129</v>
      </c>
      <c r="I39" s="229">
        <v>103</v>
      </c>
    </row>
    <row r="40" spans="1:247" s="231" customFormat="1" ht="18" customHeight="1">
      <c r="B40" s="224">
        <v>13</v>
      </c>
      <c r="C40" s="228" t="s">
        <v>82</v>
      </c>
      <c r="D40" s="229">
        <v>533</v>
      </c>
      <c r="E40" s="229">
        <v>68.209999999999994</v>
      </c>
      <c r="F40" s="229">
        <v>66</v>
      </c>
      <c r="G40" s="229">
        <v>227</v>
      </c>
      <c r="H40" s="229">
        <v>131</v>
      </c>
      <c r="I40" s="229">
        <v>109</v>
      </c>
    </row>
    <row r="41" spans="1:247" s="235" customFormat="1" ht="18" customHeight="1">
      <c r="A41" s="412"/>
      <c r="B41" s="234">
        <v>16</v>
      </c>
      <c r="C41" s="231" t="s">
        <v>83</v>
      </c>
      <c r="D41" s="229">
        <v>202</v>
      </c>
      <c r="E41" s="229">
        <v>64.02</v>
      </c>
      <c r="F41" s="229">
        <v>37</v>
      </c>
      <c r="G41" s="229">
        <v>83</v>
      </c>
      <c r="H41" s="229">
        <v>52</v>
      </c>
      <c r="I41" s="229">
        <v>30</v>
      </c>
    </row>
    <row r="42" spans="1:247" s="231" customFormat="1" ht="18" customHeight="1">
      <c r="B42" s="224">
        <v>19</v>
      </c>
      <c r="C42" s="231" t="s">
        <v>84</v>
      </c>
      <c r="D42" s="233">
        <v>195</v>
      </c>
      <c r="E42" s="233">
        <v>59.95</v>
      </c>
      <c r="F42" s="233">
        <v>37</v>
      </c>
      <c r="G42" s="233">
        <v>105</v>
      </c>
      <c r="H42" s="233">
        <v>26</v>
      </c>
      <c r="I42" s="233">
        <v>27</v>
      </c>
    </row>
    <row r="43" spans="1:247" s="231" customFormat="1" ht="18" customHeight="1">
      <c r="B43" s="224">
        <v>45</v>
      </c>
      <c r="C43" s="228" t="s">
        <v>85</v>
      </c>
      <c r="D43" s="229">
        <v>656</v>
      </c>
      <c r="E43" s="229">
        <v>63.84</v>
      </c>
      <c r="F43" s="229">
        <v>101</v>
      </c>
      <c r="G43" s="229">
        <v>304</v>
      </c>
      <c r="H43" s="229">
        <v>156</v>
      </c>
      <c r="I43" s="229">
        <v>95</v>
      </c>
    </row>
    <row r="44" spans="1:247" s="227" customFormat="1" ht="18" customHeight="1">
      <c r="A44" s="12"/>
      <c r="B44" s="224"/>
      <c r="C44" s="225" t="s">
        <v>86</v>
      </c>
      <c r="D44" s="226">
        <v>6512</v>
      </c>
      <c r="E44" s="226">
        <v>58.285000000000004</v>
      </c>
      <c r="F44" s="226">
        <v>341.5</v>
      </c>
      <c r="G44" s="226">
        <v>836</v>
      </c>
      <c r="H44" s="226">
        <v>296.25</v>
      </c>
      <c r="I44" s="226">
        <v>154.25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230" customFormat="1" ht="18" customHeight="1">
      <c r="B45" s="224">
        <v>8</v>
      </c>
      <c r="C45" s="231" t="s">
        <v>87</v>
      </c>
      <c r="D45" s="233">
        <v>4963</v>
      </c>
      <c r="E45" s="233">
        <v>57.95</v>
      </c>
      <c r="F45" s="233">
        <v>1041</v>
      </c>
      <c r="G45" s="233">
        <v>2560</v>
      </c>
      <c r="H45" s="233">
        <v>892</v>
      </c>
      <c r="I45" s="233">
        <v>470</v>
      </c>
    </row>
    <row r="46" spans="1:247" s="231" customFormat="1" ht="18" customHeight="1">
      <c r="B46" s="224">
        <v>17</v>
      </c>
      <c r="C46" s="231" t="s">
        <v>185</v>
      </c>
      <c r="D46" s="233">
        <v>344</v>
      </c>
      <c r="E46" s="233">
        <v>59.89</v>
      </c>
      <c r="F46" s="233">
        <v>69</v>
      </c>
      <c r="G46" s="233">
        <v>163</v>
      </c>
      <c r="H46" s="233">
        <v>74</v>
      </c>
      <c r="I46" s="233">
        <v>38</v>
      </c>
    </row>
    <row r="47" spans="1:247" s="235" customFormat="1" ht="18" customHeight="1">
      <c r="A47" s="412"/>
      <c r="B47" s="234">
        <v>25</v>
      </c>
      <c r="C47" s="231" t="s">
        <v>191</v>
      </c>
      <c r="D47" s="229">
        <v>632</v>
      </c>
      <c r="E47" s="229">
        <v>57.18</v>
      </c>
      <c r="F47" s="229">
        <v>149</v>
      </c>
      <c r="G47" s="229">
        <v>308</v>
      </c>
      <c r="H47" s="229">
        <v>117</v>
      </c>
      <c r="I47" s="229">
        <v>58</v>
      </c>
    </row>
    <row r="48" spans="1:247" s="231" customFormat="1" ht="18" customHeight="1">
      <c r="B48" s="224">
        <v>43</v>
      </c>
      <c r="C48" s="231" t="s">
        <v>88</v>
      </c>
      <c r="D48" s="233">
        <v>573</v>
      </c>
      <c r="E48" s="233">
        <v>58.12</v>
      </c>
      <c r="F48" s="233">
        <v>107</v>
      </c>
      <c r="G48" s="233">
        <v>313</v>
      </c>
      <c r="H48" s="233">
        <v>102</v>
      </c>
      <c r="I48" s="233">
        <v>51</v>
      </c>
    </row>
    <row r="49" spans="1:247" s="227" customFormat="1" ht="18" customHeight="1">
      <c r="A49" s="12"/>
      <c r="B49" s="224"/>
      <c r="C49" s="225" t="s">
        <v>89</v>
      </c>
      <c r="D49" s="226">
        <v>4391</v>
      </c>
      <c r="E49" s="226">
        <v>60.016666666666673</v>
      </c>
      <c r="F49" s="226">
        <v>258</v>
      </c>
      <c r="G49" s="226">
        <v>726</v>
      </c>
      <c r="H49" s="226">
        <v>312</v>
      </c>
      <c r="I49" s="226">
        <v>167.66666666666666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230" customFormat="1" ht="18" customHeight="1">
      <c r="B50" s="224">
        <v>3</v>
      </c>
      <c r="C50" s="231" t="s">
        <v>90</v>
      </c>
      <c r="D50" s="233">
        <v>2038</v>
      </c>
      <c r="E50" s="233">
        <v>62.47</v>
      </c>
      <c r="F50" s="233">
        <v>317</v>
      </c>
      <c r="G50" s="233">
        <v>980</v>
      </c>
      <c r="H50" s="233">
        <v>472</v>
      </c>
      <c r="I50" s="233">
        <v>269</v>
      </c>
    </row>
    <row r="51" spans="1:247" s="231" customFormat="1" ht="18" customHeight="1">
      <c r="B51" s="224">
        <v>12</v>
      </c>
      <c r="C51" s="231" t="s">
        <v>91</v>
      </c>
      <c r="D51" s="233">
        <v>864</v>
      </c>
      <c r="E51" s="233">
        <v>58.38</v>
      </c>
      <c r="F51" s="233">
        <v>153</v>
      </c>
      <c r="G51" s="233">
        <v>479</v>
      </c>
      <c r="H51" s="233">
        <v>155</v>
      </c>
      <c r="I51" s="233">
        <v>77</v>
      </c>
    </row>
    <row r="52" spans="1:247" s="231" customFormat="1" ht="18" customHeight="1">
      <c r="B52" s="224">
        <v>46</v>
      </c>
      <c r="C52" s="231" t="s">
        <v>92</v>
      </c>
      <c r="D52" s="233">
        <v>1489</v>
      </c>
      <c r="E52" s="233">
        <v>59.2</v>
      </c>
      <c r="F52" s="233">
        <v>304</v>
      </c>
      <c r="G52" s="233">
        <v>719</v>
      </c>
      <c r="H52" s="233">
        <v>309</v>
      </c>
      <c r="I52" s="233">
        <v>157</v>
      </c>
    </row>
    <row r="53" spans="1:247" s="227" customFormat="1" ht="18" customHeight="1">
      <c r="A53" s="12"/>
      <c r="B53" s="224"/>
      <c r="C53" s="225" t="s">
        <v>93</v>
      </c>
      <c r="D53" s="226">
        <v>1541</v>
      </c>
      <c r="E53" s="226">
        <v>66.515000000000001</v>
      </c>
      <c r="F53" s="226">
        <v>93</v>
      </c>
      <c r="G53" s="226">
        <v>348</v>
      </c>
      <c r="H53" s="226">
        <v>192.5</v>
      </c>
      <c r="I53" s="226">
        <v>137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1:247" s="230" customFormat="1" ht="18" customHeight="1">
      <c r="B54" s="224">
        <v>6</v>
      </c>
      <c r="C54" s="231" t="s">
        <v>94</v>
      </c>
      <c r="D54" s="233">
        <v>854</v>
      </c>
      <c r="E54" s="233">
        <v>68.22</v>
      </c>
      <c r="F54" s="233">
        <v>94</v>
      </c>
      <c r="G54" s="233">
        <v>371</v>
      </c>
      <c r="H54" s="233">
        <v>230</v>
      </c>
      <c r="I54" s="233">
        <v>159</v>
      </c>
    </row>
    <row r="55" spans="1:247" s="231" customFormat="1" ht="18" customHeight="1">
      <c r="B55" s="224">
        <v>10</v>
      </c>
      <c r="C55" s="228" t="s">
        <v>95</v>
      </c>
      <c r="D55" s="229">
        <v>687</v>
      </c>
      <c r="E55" s="229">
        <v>64.81</v>
      </c>
      <c r="F55" s="229">
        <v>92</v>
      </c>
      <c r="G55" s="229">
        <v>325</v>
      </c>
      <c r="H55" s="229">
        <v>155</v>
      </c>
      <c r="I55" s="229">
        <v>115</v>
      </c>
    </row>
    <row r="56" spans="1:247" s="227" customFormat="1" ht="18" customHeight="1">
      <c r="A56" s="12"/>
      <c r="B56" s="224"/>
      <c r="C56" s="225" t="s">
        <v>96</v>
      </c>
      <c r="D56" s="226">
        <v>3553</v>
      </c>
      <c r="E56" s="226">
        <v>54.674999999999997</v>
      </c>
      <c r="F56" s="226">
        <v>238.25</v>
      </c>
      <c r="G56" s="226">
        <v>394.5</v>
      </c>
      <c r="H56" s="226">
        <v>174</v>
      </c>
      <c r="I56" s="226">
        <v>81.5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247" s="230" customFormat="1" ht="18" customHeight="1">
      <c r="B57" s="224">
        <v>15</v>
      </c>
      <c r="C57" s="236" t="s">
        <v>186</v>
      </c>
      <c r="D57" s="237">
        <v>848</v>
      </c>
      <c r="E57" s="237">
        <v>54.12</v>
      </c>
      <c r="F57" s="237">
        <v>236</v>
      </c>
      <c r="G57" s="237">
        <v>383</v>
      </c>
      <c r="H57" s="237">
        <v>165</v>
      </c>
      <c r="I57" s="237">
        <v>64</v>
      </c>
    </row>
    <row r="58" spans="1:247" s="231" customFormat="1" ht="18" customHeight="1">
      <c r="B58" s="224">
        <v>27</v>
      </c>
      <c r="C58" s="236" t="s">
        <v>97</v>
      </c>
      <c r="D58" s="237">
        <v>590</v>
      </c>
      <c r="E58" s="237">
        <v>52.05</v>
      </c>
      <c r="F58" s="237">
        <v>210</v>
      </c>
      <c r="G58" s="237">
        <v>243</v>
      </c>
      <c r="H58" s="237">
        <v>95</v>
      </c>
      <c r="I58" s="237">
        <v>42</v>
      </c>
    </row>
    <row r="59" spans="1:247" s="231" customFormat="1" ht="18" customHeight="1">
      <c r="B59" s="238">
        <v>32</v>
      </c>
      <c r="C59" s="236" t="s">
        <v>187</v>
      </c>
      <c r="D59" s="237">
        <v>526</v>
      </c>
      <c r="E59" s="237">
        <v>53.66</v>
      </c>
      <c r="F59" s="237">
        <v>161</v>
      </c>
      <c r="G59" s="237">
        <v>231</v>
      </c>
      <c r="H59" s="237">
        <v>87</v>
      </c>
      <c r="I59" s="237">
        <v>47</v>
      </c>
    </row>
    <row r="60" spans="1:247" s="231" customFormat="1" ht="18" customHeight="1">
      <c r="B60" s="238">
        <v>36</v>
      </c>
      <c r="C60" s="240" t="s">
        <v>98</v>
      </c>
      <c r="D60" s="237">
        <v>1589</v>
      </c>
      <c r="E60" s="237">
        <v>58.87</v>
      </c>
      <c r="F60" s="237">
        <v>346</v>
      </c>
      <c r="G60" s="237">
        <v>721</v>
      </c>
      <c r="H60" s="237">
        <v>349</v>
      </c>
      <c r="I60" s="237">
        <v>173</v>
      </c>
    </row>
    <row r="61" spans="1:247" s="227" customFormat="1" ht="18" customHeight="1">
      <c r="A61" s="12"/>
      <c r="B61" s="238">
        <v>28</v>
      </c>
      <c r="C61" s="241" t="s">
        <v>99</v>
      </c>
      <c r="D61" s="242">
        <v>3781</v>
      </c>
      <c r="E61" s="242">
        <v>58.09</v>
      </c>
      <c r="F61" s="242">
        <v>693</v>
      </c>
      <c r="G61" s="242">
        <v>2065</v>
      </c>
      <c r="H61" s="242">
        <v>719</v>
      </c>
      <c r="I61" s="242">
        <v>304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7" customFormat="1" ht="18" customHeight="1">
      <c r="A62" s="12"/>
      <c r="B62" s="238">
        <v>30</v>
      </c>
      <c r="C62" s="241" t="s">
        <v>100</v>
      </c>
      <c r="D62" s="242">
        <v>1479</v>
      </c>
      <c r="E62" s="242">
        <v>70.05</v>
      </c>
      <c r="F62" s="242">
        <v>156</v>
      </c>
      <c r="G62" s="242">
        <v>594</v>
      </c>
      <c r="H62" s="242">
        <v>410</v>
      </c>
      <c r="I62" s="242">
        <v>319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7" customFormat="1" ht="18" customHeight="1">
      <c r="A63" s="12"/>
      <c r="B63" s="224">
        <v>31</v>
      </c>
      <c r="C63" s="241" t="s">
        <v>101</v>
      </c>
      <c r="D63" s="242">
        <v>383</v>
      </c>
      <c r="E63" s="242">
        <v>58.9</v>
      </c>
      <c r="F63" s="242">
        <v>86</v>
      </c>
      <c r="G63" s="242">
        <v>184</v>
      </c>
      <c r="H63" s="242">
        <v>69</v>
      </c>
      <c r="I63" s="242">
        <v>44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7" customFormat="1" ht="18" customHeight="1">
      <c r="A64" s="12"/>
      <c r="B64" s="224"/>
      <c r="C64" s="225" t="s">
        <v>102</v>
      </c>
      <c r="D64" s="226">
        <v>2834</v>
      </c>
      <c r="E64" s="226">
        <v>56.883333333333333</v>
      </c>
      <c r="F64" s="226">
        <v>221.33333333333334</v>
      </c>
      <c r="G64" s="226">
        <v>486</v>
      </c>
      <c r="H64" s="226">
        <v>148.33333333333334</v>
      </c>
      <c r="I64" s="226">
        <v>89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1:247" s="230" customFormat="1" ht="18" customHeight="1">
      <c r="B65" s="224">
        <v>1</v>
      </c>
      <c r="C65" s="243" t="s">
        <v>188</v>
      </c>
      <c r="D65" s="229">
        <v>265</v>
      </c>
      <c r="E65" s="229">
        <v>56.09</v>
      </c>
      <c r="F65" s="229">
        <v>63</v>
      </c>
      <c r="G65" s="229">
        <v>139</v>
      </c>
      <c r="H65" s="229">
        <v>42</v>
      </c>
      <c r="I65" s="229">
        <v>21</v>
      </c>
    </row>
    <row r="66" spans="1:247" s="231" customFormat="1" ht="18" customHeight="1">
      <c r="B66" s="224">
        <v>20</v>
      </c>
      <c r="C66" s="243" t="s">
        <v>189</v>
      </c>
      <c r="D66" s="229">
        <v>472</v>
      </c>
      <c r="E66" s="229">
        <v>58.06</v>
      </c>
      <c r="F66" s="229">
        <v>105</v>
      </c>
      <c r="G66" s="229">
        <v>237</v>
      </c>
      <c r="H66" s="229">
        <v>74</v>
      </c>
      <c r="I66" s="229">
        <v>56</v>
      </c>
    </row>
    <row r="67" spans="1:247" s="231" customFormat="1" ht="18" customHeight="1">
      <c r="B67" s="224">
        <v>48</v>
      </c>
      <c r="C67" s="243" t="s">
        <v>190</v>
      </c>
      <c r="D67" s="229">
        <v>2097</v>
      </c>
      <c r="E67" s="229">
        <v>56.5</v>
      </c>
      <c r="F67" s="229">
        <v>496</v>
      </c>
      <c r="G67" s="229">
        <v>1082</v>
      </c>
      <c r="H67" s="229">
        <v>329</v>
      </c>
      <c r="I67" s="229">
        <v>190</v>
      </c>
    </row>
    <row r="68" spans="1:247" s="227" customFormat="1" ht="18" customHeight="1">
      <c r="A68" s="12"/>
      <c r="B68" s="224">
        <v>26</v>
      </c>
      <c r="C68" s="225" t="s">
        <v>103</v>
      </c>
      <c r="D68" s="226">
        <v>491</v>
      </c>
      <c r="E68" s="226">
        <v>57.93</v>
      </c>
      <c r="F68" s="226">
        <v>100</v>
      </c>
      <c r="G68" s="226">
        <v>254</v>
      </c>
      <c r="H68" s="226">
        <v>98</v>
      </c>
      <c r="I68" s="226">
        <v>39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7" customFormat="1" ht="18" customHeight="1">
      <c r="A69" s="12"/>
      <c r="B69" s="224">
        <v>51</v>
      </c>
      <c r="C69" s="243" t="s">
        <v>104</v>
      </c>
      <c r="D69" s="229">
        <v>54</v>
      </c>
      <c r="E69" s="229">
        <v>72.5</v>
      </c>
      <c r="F69" s="229">
        <v>5</v>
      </c>
      <c r="G69" s="229">
        <v>20</v>
      </c>
      <c r="H69" s="229">
        <v>16</v>
      </c>
      <c r="I69" s="229">
        <v>13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7" customFormat="1" ht="18" customHeight="1">
      <c r="A70" s="12"/>
      <c r="B70" s="224">
        <v>52</v>
      </c>
      <c r="C70" s="243" t="s">
        <v>105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1:247" s="12" customFormat="1" ht="18" customHeight="1">
      <c r="B71" s="224"/>
      <c r="C71" s="225" t="s">
        <v>45</v>
      </c>
      <c r="D71" s="226">
        <v>44501</v>
      </c>
      <c r="E71" s="281">
        <v>61.18</v>
      </c>
      <c r="F71" s="226">
        <v>8252</v>
      </c>
      <c r="G71" s="226">
        <v>21135</v>
      </c>
      <c r="H71" s="226">
        <v>9440</v>
      </c>
      <c r="I71" s="226">
        <v>5674</v>
      </c>
    </row>
    <row r="72" spans="1:247" ht="18" customHeight="1">
      <c r="B72" s="244"/>
      <c r="D72" s="194"/>
      <c r="E72" s="245"/>
      <c r="F72" s="245"/>
      <c r="G72" s="246"/>
      <c r="H72" s="245"/>
      <c r="I72" s="245"/>
      <c r="L72" s="446"/>
      <c r="M72" s="446"/>
      <c r="N72" s="446"/>
      <c r="O72" s="446"/>
      <c r="P72" s="446"/>
      <c r="Q72" s="446"/>
      <c r="R72" s="446"/>
      <c r="S72" s="446"/>
    </row>
    <row r="73" spans="1:247" ht="18" customHeight="1">
      <c r="B73" s="244"/>
      <c r="D73" s="206"/>
      <c r="E73" s="245"/>
      <c r="G73" s="246"/>
      <c r="H73" s="245"/>
      <c r="I73" s="245"/>
      <c r="L73" s="446"/>
      <c r="M73" s="446"/>
      <c r="N73" s="446"/>
      <c r="O73" s="446"/>
      <c r="P73" s="446"/>
      <c r="Q73" s="446"/>
      <c r="R73" s="446"/>
      <c r="S73" s="446"/>
    </row>
    <row r="74" spans="1:247" ht="18" customHeight="1">
      <c r="B74" s="244"/>
      <c r="C74" s="518" t="s">
        <v>214</v>
      </c>
      <c r="D74" s="443" t="s">
        <v>4</v>
      </c>
      <c r="E74" s="443" t="s">
        <v>3</v>
      </c>
      <c r="F74" s="443" t="s">
        <v>215</v>
      </c>
      <c r="I74" s="245"/>
      <c r="L74" s="446"/>
      <c r="M74" s="521"/>
      <c r="N74" s="521"/>
      <c r="O74" s="521"/>
      <c r="P74" s="447"/>
      <c r="Q74" s="447"/>
      <c r="R74" s="447"/>
      <c r="S74" s="446"/>
    </row>
    <row r="75" spans="1:247" ht="18" customHeight="1">
      <c r="B75" s="210"/>
      <c r="C75" s="519"/>
      <c r="D75" s="444">
        <v>42769</v>
      </c>
      <c r="E75" s="445">
        <v>1732</v>
      </c>
      <c r="F75" s="445">
        <v>44501</v>
      </c>
      <c r="L75" s="446"/>
      <c r="M75" s="520"/>
      <c r="N75" s="520"/>
      <c r="O75" s="520"/>
      <c r="P75" s="448"/>
      <c r="Q75" s="449"/>
      <c r="R75" s="449"/>
      <c r="S75" s="446"/>
    </row>
    <row r="76" spans="1:247" ht="18" customHeight="1">
      <c r="B76" s="210"/>
      <c r="D76" s="206"/>
      <c r="L76" s="446"/>
      <c r="M76" s="446"/>
      <c r="N76" s="446"/>
      <c r="O76" s="446"/>
      <c r="P76" s="446"/>
      <c r="Q76" s="446"/>
      <c r="R76" s="446"/>
      <c r="S76" s="446"/>
    </row>
    <row r="77" spans="1:247" ht="18" customHeight="1">
      <c r="B77" s="210"/>
      <c r="D77" s="206"/>
      <c r="L77" s="446"/>
      <c r="M77" s="446"/>
      <c r="N77" s="446"/>
      <c r="O77" s="446"/>
      <c r="P77" s="446"/>
      <c r="Q77" s="446"/>
      <c r="R77" s="446"/>
      <c r="S77" s="446"/>
    </row>
    <row r="78" spans="1:247" ht="18" customHeight="1">
      <c r="B78" s="210"/>
      <c r="D78" s="206"/>
      <c r="L78" s="446"/>
      <c r="M78" s="446"/>
      <c r="N78" s="446"/>
      <c r="O78" s="446"/>
      <c r="P78" s="446"/>
      <c r="Q78" s="446"/>
      <c r="R78" s="446"/>
      <c r="S78" s="446"/>
    </row>
    <row r="79" spans="1:247" ht="18" customHeight="1">
      <c r="B79" s="210"/>
      <c r="D79" s="206"/>
      <c r="L79" s="446"/>
      <c r="M79" s="446"/>
      <c r="N79" s="446"/>
      <c r="O79" s="446"/>
      <c r="P79" s="446"/>
      <c r="Q79" s="446"/>
      <c r="R79" s="446"/>
      <c r="S79" s="446"/>
    </row>
    <row r="80" spans="1:247" ht="18" customHeight="1">
      <c r="B80" s="210"/>
      <c r="D80" s="206"/>
    </row>
    <row r="81" spans="1:449" ht="18" customHeight="1">
      <c r="B81" s="210"/>
      <c r="D81" s="206"/>
    </row>
    <row r="82" spans="1:449" ht="18" customHeight="1">
      <c r="B82" s="210"/>
      <c r="D82" s="206"/>
    </row>
    <row r="83" spans="1:449" ht="18" customHeight="1">
      <c r="B83" s="210"/>
      <c r="D83" s="206"/>
    </row>
    <row r="84" spans="1:449" ht="18" customHeight="1">
      <c r="B84" s="210"/>
      <c r="D84" s="206"/>
    </row>
    <row r="85" spans="1:449" ht="18" customHeight="1">
      <c r="B85" s="210"/>
      <c r="D85" s="206"/>
    </row>
    <row r="86" spans="1:449" ht="18" customHeight="1">
      <c r="B86" s="210"/>
      <c r="D86" s="206"/>
    </row>
    <row r="87" spans="1:449" ht="18" customHeight="1">
      <c r="B87" s="210"/>
      <c r="D87" s="206"/>
    </row>
    <row r="88" spans="1:449" ht="18" customHeight="1">
      <c r="B88" s="210"/>
      <c r="D88" s="206"/>
    </row>
    <row r="89" spans="1:449" s="178" customFormat="1">
      <c r="A89" s="219"/>
      <c r="B89" s="210"/>
      <c r="D89" s="206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19"/>
      <c r="FF89" s="219"/>
      <c r="FG89" s="219"/>
      <c r="FH89" s="219"/>
      <c r="FI89" s="219"/>
      <c r="FJ89" s="219"/>
      <c r="FK89" s="219"/>
      <c r="FL89" s="219"/>
      <c r="FM89" s="219"/>
      <c r="FN89" s="219"/>
      <c r="FO89" s="219"/>
      <c r="FP89" s="219"/>
      <c r="FQ89" s="219"/>
      <c r="FR89" s="219"/>
      <c r="FS89" s="219"/>
      <c r="FT89" s="219"/>
      <c r="FU89" s="219"/>
      <c r="FV89" s="219"/>
      <c r="FW89" s="219"/>
      <c r="FX89" s="219"/>
      <c r="FY89" s="219"/>
      <c r="FZ89" s="219"/>
      <c r="GA89" s="219"/>
      <c r="GB89" s="219"/>
      <c r="GC89" s="219"/>
      <c r="GD89" s="219"/>
      <c r="GE89" s="219"/>
      <c r="GF89" s="219"/>
      <c r="GG89" s="219"/>
      <c r="GH89" s="219"/>
      <c r="GI89" s="219"/>
      <c r="GJ89" s="219"/>
      <c r="GK89" s="219"/>
      <c r="GL89" s="219"/>
      <c r="GM89" s="219"/>
      <c r="GN89" s="219"/>
      <c r="GO89" s="219"/>
      <c r="GP89" s="219"/>
      <c r="GQ89" s="219"/>
      <c r="GR89" s="219"/>
      <c r="GS89" s="219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219"/>
      <c r="HF89" s="219"/>
      <c r="HG89" s="219"/>
      <c r="HH89" s="219"/>
      <c r="HI89" s="219"/>
      <c r="HJ89" s="219"/>
      <c r="HK89" s="219"/>
      <c r="HL89" s="219"/>
      <c r="HM89" s="219"/>
      <c r="HN89" s="219"/>
      <c r="HO89" s="219"/>
      <c r="HP89" s="219"/>
      <c r="HQ89" s="219"/>
      <c r="HR89" s="219"/>
      <c r="HS89" s="219"/>
      <c r="HT89" s="219"/>
      <c r="HU89" s="219"/>
      <c r="HV89" s="219"/>
      <c r="HW89" s="219"/>
      <c r="HX89" s="219"/>
      <c r="HY89" s="219"/>
      <c r="HZ89" s="219"/>
      <c r="IA89" s="219"/>
      <c r="IB89" s="219"/>
      <c r="IC89" s="219"/>
      <c r="ID89" s="219"/>
      <c r="IE89" s="219"/>
      <c r="IF89" s="219"/>
      <c r="IG89" s="219"/>
      <c r="IH89" s="219"/>
      <c r="II89" s="219"/>
      <c r="IJ89" s="219"/>
      <c r="IK89" s="219"/>
      <c r="IL89" s="219"/>
      <c r="IM89" s="219"/>
      <c r="IN89" s="219"/>
      <c r="IO89" s="219"/>
      <c r="IP89" s="219"/>
      <c r="IQ89" s="219"/>
      <c r="IR89" s="219"/>
      <c r="IS89" s="219"/>
      <c r="IT89" s="219"/>
      <c r="IU89" s="219"/>
      <c r="IV89" s="219"/>
      <c r="IW89" s="219"/>
      <c r="IX89" s="219"/>
      <c r="IY89" s="219"/>
      <c r="IZ89" s="219"/>
      <c r="JA89" s="219"/>
      <c r="JB89" s="219"/>
      <c r="JC89" s="219"/>
      <c r="JD89" s="219"/>
      <c r="JE89" s="219"/>
      <c r="JF89" s="219"/>
      <c r="JG89" s="219"/>
      <c r="JH89" s="219"/>
      <c r="JI89" s="219"/>
      <c r="JJ89" s="219"/>
      <c r="JK89" s="219"/>
      <c r="JL89" s="219"/>
      <c r="JM89" s="219"/>
      <c r="JN89" s="219"/>
      <c r="JO89" s="219"/>
      <c r="JP89" s="219"/>
      <c r="JQ89" s="219"/>
      <c r="JR89" s="219"/>
      <c r="JS89" s="219"/>
      <c r="JT89" s="219"/>
      <c r="JU89" s="219"/>
      <c r="JV89" s="219"/>
      <c r="JW89" s="219"/>
      <c r="JX89" s="219"/>
      <c r="JY89" s="219"/>
      <c r="JZ89" s="219"/>
      <c r="KA89" s="219"/>
      <c r="KB89" s="219"/>
      <c r="KC89" s="219"/>
      <c r="KD89" s="219"/>
      <c r="KE89" s="219"/>
      <c r="KF89" s="219"/>
      <c r="KG89" s="219"/>
      <c r="KH89" s="219"/>
      <c r="KI89" s="219"/>
      <c r="KJ89" s="219"/>
      <c r="KK89" s="219"/>
      <c r="KL89" s="219"/>
      <c r="KM89" s="219"/>
      <c r="KN89" s="219"/>
      <c r="KO89" s="219"/>
      <c r="KP89" s="219"/>
      <c r="KQ89" s="219"/>
      <c r="KR89" s="219"/>
      <c r="KS89" s="219"/>
      <c r="KT89" s="219"/>
      <c r="KU89" s="219"/>
      <c r="KV89" s="219"/>
      <c r="KW89" s="219"/>
      <c r="KX89" s="219"/>
      <c r="KY89" s="219"/>
      <c r="KZ89" s="219"/>
      <c r="LA89" s="219"/>
      <c r="LB89" s="219"/>
      <c r="LC89" s="219"/>
      <c r="LD89" s="219"/>
      <c r="LE89" s="219"/>
      <c r="LF89" s="219"/>
      <c r="LG89" s="219"/>
      <c r="LH89" s="219"/>
      <c r="LI89" s="219"/>
      <c r="LJ89" s="219"/>
      <c r="LK89" s="219"/>
      <c r="LL89" s="219"/>
      <c r="LM89" s="219"/>
      <c r="LN89" s="219"/>
      <c r="LO89" s="219"/>
      <c r="LP89" s="219"/>
      <c r="LQ89" s="219"/>
      <c r="LR89" s="219"/>
      <c r="LS89" s="219"/>
      <c r="LT89" s="219"/>
      <c r="LU89" s="219"/>
      <c r="LV89" s="219"/>
      <c r="LW89" s="219"/>
      <c r="LX89" s="219"/>
      <c r="LY89" s="219"/>
      <c r="LZ89" s="219"/>
      <c r="MA89" s="219"/>
      <c r="MB89" s="219"/>
      <c r="MC89" s="219"/>
      <c r="MD89" s="219"/>
      <c r="ME89" s="219"/>
      <c r="MF89" s="219"/>
      <c r="MG89" s="219"/>
      <c r="MH89" s="219"/>
      <c r="MI89" s="219"/>
      <c r="MJ89" s="219"/>
      <c r="MK89" s="219"/>
      <c r="ML89" s="219"/>
      <c r="MM89" s="219"/>
      <c r="MN89" s="219"/>
      <c r="MO89" s="219"/>
      <c r="MP89" s="219"/>
      <c r="MQ89" s="219"/>
      <c r="MR89" s="219"/>
      <c r="MS89" s="219"/>
      <c r="MT89" s="219"/>
      <c r="MU89" s="219"/>
      <c r="MV89" s="219"/>
      <c r="MW89" s="219"/>
      <c r="MX89" s="219"/>
      <c r="MY89" s="219"/>
      <c r="MZ89" s="219"/>
      <c r="NA89" s="219"/>
      <c r="NB89" s="219"/>
      <c r="NC89" s="219"/>
      <c r="ND89" s="219"/>
      <c r="NE89" s="219"/>
      <c r="NF89" s="219"/>
      <c r="NG89" s="219"/>
      <c r="NH89" s="219"/>
      <c r="NI89" s="219"/>
      <c r="NJ89" s="219"/>
      <c r="NK89" s="219"/>
      <c r="NL89" s="219"/>
      <c r="NM89" s="219"/>
      <c r="NN89" s="219"/>
      <c r="NO89" s="219"/>
      <c r="NP89" s="219"/>
      <c r="NQ89" s="219"/>
      <c r="NR89" s="219"/>
      <c r="NS89" s="219"/>
      <c r="NT89" s="219"/>
      <c r="NU89" s="219"/>
      <c r="NV89" s="219"/>
      <c r="NW89" s="219"/>
      <c r="NX89" s="219"/>
      <c r="NY89" s="219"/>
      <c r="NZ89" s="219"/>
      <c r="OA89" s="219"/>
      <c r="OB89" s="219"/>
      <c r="OC89" s="219"/>
      <c r="OD89" s="219"/>
      <c r="OE89" s="219"/>
      <c r="OF89" s="219"/>
      <c r="OG89" s="219"/>
      <c r="OH89" s="219"/>
      <c r="OI89" s="219"/>
      <c r="OJ89" s="219"/>
      <c r="OK89" s="219"/>
      <c r="OL89" s="219"/>
      <c r="OM89" s="219"/>
      <c r="ON89" s="219"/>
      <c r="OO89" s="219"/>
      <c r="OP89" s="219"/>
      <c r="OQ89" s="219"/>
      <c r="OR89" s="219"/>
      <c r="OS89" s="219"/>
      <c r="OT89" s="219"/>
      <c r="OU89" s="219"/>
      <c r="OV89" s="219"/>
      <c r="OW89" s="219"/>
      <c r="OX89" s="219"/>
      <c r="OY89" s="219"/>
      <c r="OZ89" s="219"/>
      <c r="PA89" s="219"/>
      <c r="PB89" s="219"/>
      <c r="PC89" s="219"/>
      <c r="PD89" s="219"/>
      <c r="PE89" s="219"/>
      <c r="PF89" s="219"/>
      <c r="PG89" s="219"/>
      <c r="PH89" s="219"/>
      <c r="PI89" s="219"/>
      <c r="PJ89" s="219"/>
      <c r="PK89" s="219"/>
      <c r="PL89" s="219"/>
      <c r="PM89" s="219"/>
      <c r="PN89" s="219"/>
      <c r="PO89" s="219"/>
      <c r="PP89" s="219"/>
      <c r="PQ89" s="219"/>
      <c r="PR89" s="219"/>
      <c r="PS89" s="219"/>
      <c r="PT89" s="219"/>
      <c r="PU89" s="219"/>
      <c r="PV89" s="219"/>
      <c r="PW89" s="219"/>
      <c r="PX89" s="219"/>
      <c r="PY89" s="219"/>
      <c r="PZ89" s="219"/>
      <c r="QA89" s="219"/>
      <c r="QB89" s="219"/>
      <c r="QC89" s="219"/>
      <c r="QD89" s="219"/>
      <c r="QE89" s="219"/>
      <c r="QF89" s="219"/>
      <c r="QG89" s="219"/>
    </row>
    <row r="90" spans="1:449" s="178" customFormat="1">
      <c r="A90" s="219"/>
      <c r="B90" s="210"/>
      <c r="D90" s="206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  <c r="FS90" s="219"/>
      <c r="FT90" s="219"/>
      <c r="FU90" s="219"/>
      <c r="FV90" s="219"/>
      <c r="FW90" s="219"/>
      <c r="FX90" s="219"/>
      <c r="FY90" s="219"/>
      <c r="FZ90" s="219"/>
      <c r="GA90" s="219"/>
      <c r="GB90" s="219"/>
      <c r="GC90" s="219"/>
      <c r="GD90" s="219"/>
      <c r="GE90" s="219"/>
      <c r="GF90" s="219"/>
      <c r="GG90" s="219"/>
      <c r="GH90" s="219"/>
      <c r="GI90" s="219"/>
      <c r="GJ90" s="219"/>
      <c r="GK90" s="219"/>
      <c r="GL90" s="219"/>
      <c r="GM90" s="219"/>
      <c r="GN90" s="219"/>
      <c r="GO90" s="219"/>
      <c r="GP90" s="219"/>
      <c r="GQ90" s="219"/>
      <c r="GR90" s="219"/>
      <c r="GS90" s="219"/>
      <c r="GT90" s="219"/>
      <c r="GU90" s="219"/>
      <c r="GV90" s="219"/>
      <c r="GW90" s="219"/>
      <c r="GX90" s="219"/>
      <c r="GY90" s="219"/>
      <c r="GZ90" s="219"/>
      <c r="HA90" s="219"/>
      <c r="HB90" s="219"/>
      <c r="HC90" s="219"/>
      <c r="HD90" s="219"/>
      <c r="HE90" s="219"/>
      <c r="HF90" s="219"/>
      <c r="HG90" s="219"/>
      <c r="HH90" s="219"/>
      <c r="HI90" s="219"/>
      <c r="HJ90" s="219"/>
      <c r="HK90" s="219"/>
      <c r="HL90" s="219"/>
      <c r="HM90" s="219"/>
      <c r="HN90" s="219"/>
      <c r="HO90" s="219"/>
      <c r="HP90" s="219"/>
      <c r="HQ90" s="219"/>
      <c r="HR90" s="219"/>
      <c r="HS90" s="219"/>
      <c r="HT90" s="219"/>
      <c r="HU90" s="219"/>
      <c r="HV90" s="219"/>
      <c r="HW90" s="219"/>
      <c r="HX90" s="219"/>
      <c r="HY90" s="219"/>
      <c r="HZ90" s="219"/>
      <c r="IA90" s="219"/>
      <c r="IB90" s="219"/>
      <c r="IC90" s="219"/>
      <c r="ID90" s="219"/>
      <c r="IE90" s="219"/>
      <c r="IF90" s="219"/>
      <c r="IG90" s="219"/>
      <c r="IH90" s="219"/>
      <c r="II90" s="219"/>
      <c r="IJ90" s="219"/>
      <c r="IK90" s="219"/>
      <c r="IL90" s="219"/>
      <c r="IM90" s="219"/>
      <c r="IN90" s="219"/>
      <c r="IO90" s="219"/>
      <c r="IP90" s="219"/>
      <c r="IQ90" s="219"/>
      <c r="IR90" s="219"/>
      <c r="IS90" s="219"/>
      <c r="IT90" s="219"/>
      <c r="IU90" s="219"/>
      <c r="IV90" s="219"/>
      <c r="IW90" s="219"/>
      <c r="IX90" s="219"/>
      <c r="IY90" s="219"/>
      <c r="IZ90" s="219"/>
      <c r="JA90" s="219"/>
      <c r="JB90" s="219"/>
      <c r="JC90" s="219"/>
      <c r="JD90" s="219"/>
      <c r="JE90" s="219"/>
      <c r="JF90" s="219"/>
      <c r="JG90" s="219"/>
      <c r="JH90" s="219"/>
      <c r="JI90" s="219"/>
      <c r="JJ90" s="219"/>
      <c r="JK90" s="219"/>
      <c r="JL90" s="219"/>
      <c r="JM90" s="219"/>
      <c r="JN90" s="219"/>
      <c r="JO90" s="219"/>
      <c r="JP90" s="219"/>
      <c r="JQ90" s="219"/>
      <c r="JR90" s="219"/>
      <c r="JS90" s="219"/>
      <c r="JT90" s="219"/>
      <c r="JU90" s="219"/>
      <c r="JV90" s="219"/>
      <c r="JW90" s="219"/>
      <c r="JX90" s="219"/>
      <c r="JY90" s="219"/>
      <c r="JZ90" s="219"/>
      <c r="KA90" s="219"/>
      <c r="KB90" s="219"/>
      <c r="KC90" s="219"/>
      <c r="KD90" s="219"/>
      <c r="KE90" s="219"/>
      <c r="KF90" s="219"/>
      <c r="KG90" s="219"/>
      <c r="KH90" s="219"/>
      <c r="KI90" s="219"/>
      <c r="KJ90" s="219"/>
      <c r="KK90" s="219"/>
      <c r="KL90" s="219"/>
      <c r="KM90" s="219"/>
      <c r="KN90" s="219"/>
      <c r="KO90" s="219"/>
      <c r="KP90" s="219"/>
      <c r="KQ90" s="219"/>
      <c r="KR90" s="219"/>
      <c r="KS90" s="219"/>
      <c r="KT90" s="219"/>
      <c r="KU90" s="219"/>
      <c r="KV90" s="219"/>
      <c r="KW90" s="219"/>
      <c r="KX90" s="219"/>
      <c r="KY90" s="219"/>
      <c r="KZ90" s="219"/>
      <c r="LA90" s="219"/>
      <c r="LB90" s="219"/>
      <c r="LC90" s="219"/>
      <c r="LD90" s="219"/>
      <c r="LE90" s="219"/>
      <c r="LF90" s="219"/>
      <c r="LG90" s="219"/>
      <c r="LH90" s="219"/>
      <c r="LI90" s="219"/>
      <c r="LJ90" s="219"/>
      <c r="LK90" s="219"/>
      <c r="LL90" s="219"/>
      <c r="LM90" s="219"/>
      <c r="LN90" s="219"/>
      <c r="LO90" s="219"/>
      <c r="LP90" s="219"/>
      <c r="LQ90" s="219"/>
      <c r="LR90" s="219"/>
      <c r="LS90" s="219"/>
      <c r="LT90" s="219"/>
      <c r="LU90" s="219"/>
      <c r="LV90" s="219"/>
      <c r="LW90" s="219"/>
      <c r="LX90" s="219"/>
      <c r="LY90" s="219"/>
      <c r="LZ90" s="219"/>
      <c r="MA90" s="219"/>
      <c r="MB90" s="219"/>
      <c r="MC90" s="219"/>
      <c r="MD90" s="219"/>
      <c r="ME90" s="219"/>
      <c r="MF90" s="219"/>
      <c r="MG90" s="219"/>
      <c r="MH90" s="219"/>
      <c r="MI90" s="219"/>
      <c r="MJ90" s="219"/>
      <c r="MK90" s="219"/>
      <c r="ML90" s="219"/>
      <c r="MM90" s="219"/>
      <c r="MN90" s="219"/>
      <c r="MO90" s="219"/>
      <c r="MP90" s="219"/>
      <c r="MQ90" s="219"/>
      <c r="MR90" s="219"/>
      <c r="MS90" s="219"/>
      <c r="MT90" s="219"/>
      <c r="MU90" s="219"/>
      <c r="MV90" s="219"/>
      <c r="MW90" s="219"/>
      <c r="MX90" s="219"/>
      <c r="MY90" s="219"/>
      <c r="MZ90" s="219"/>
      <c r="NA90" s="219"/>
      <c r="NB90" s="219"/>
      <c r="NC90" s="219"/>
      <c r="ND90" s="219"/>
      <c r="NE90" s="219"/>
      <c r="NF90" s="219"/>
      <c r="NG90" s="219"/>
      <c r="NH90" s="219"/>
      <c r="NI90" s="219"/>
      <c r="NJ90" s="219"/>
      <c r="NK90" s="219"/>
      <c r="NL90" s="219"/>
      <c r="NM90" s="219"/>
      <c r="NN90" s="219"/>
      <c r="NO90" s="219"/>
      <c r="NP90" s="219"/>
      <c r="NQ90" s="219"/>
      <c r="NR90" s="219"/>
      <c r="NS90" s="219"/>
      <c r="NT90" s="219"/>
      <c r="NU90" s="219"/>
      <c r="NV90" s="219"/>
      <c r="NW90" s="219"/>
      <c r="NX90" s="219"/>
      <c r="NY90" s="219"/>
      <c r="NZ90" s="219"/>
      <c r="OA90" s="219"/>
      <c r="OB90" s="219"/>
      <c r="OC90" s="219"/>
      <c r="OD90" s="219"/>
      <c r="OE90" s="219"/>
      <c r="OF90" s="219"/>
      <c r="OG90" s="219"/>
      <c r="OH90" s="219"/>
      <c r="OI90" s="219"/>
      <c r="OJ90" s="219"/>
      <c r="OK90" s="219"/>
      <c r="OL90" s="219"/>
      <c r="OM90" s="219"/>
      <c r="ON90" s="219"/>
      <c r="OO90" s="219"/>
      <c r="OP90" s="219"/>
      <c r="OQ90" s="219"/>
      <c r="OR90" s="219"/>
      <c r="OS90" s="219"/>
      <c r="OT90" s="219"/>
      <c r="OU90" s="219"/>
      <c r="OV90" s="219"/>
      <c r="OW90" s="219"/>
      <c r="OX90" s="219"/>
      <c r="OY90" s="219"/>
      <c r="OZ90" s="219"/>
      <c r="PA90" s="219"/>
      <c r="PB90" s="219"/>
      <c r="PC90" s="219"/>
      <c r="PD90" s="219"/>
      <c r="PE90" s="219"/>
      <c r="PF90" s="219"/>
      <c r="PG90" s="219"/>
      <c r="PH90" s="219"/>
      <c r="PI90" s="219"/>
      <c r="PJ90" s="219"/>
      <c r="PK90" s="219"/>
      <c r="PL90" s="219"/>
      <c r="PM90" s="219"/>
      <c r="PN90" s="219"/>
      <c r="PO90" s="219"/>
      <c r="PP90" s="219"/>
      <c r="PQ90" s="219"/>
      <c r="PR90" s="219"/>
      <c r="PS90" s="219"/>
      <c r="PT90" s="219"/>
      <c r="PU90" s="219"/>
      <c r="PV90" s="219"/>
      <c r="PW90" s="219"/>
      <c r="PX90" s="219"/>
      <c r="PY90" s="219"/>
      <c r="PZ90" s="219"/>
      <c r="QA90" s="219"/>
      <c r="QB90" s="219"/>
      <c r="QC90" s="219"/>
      <c r="QD90" s="219"/>
      <c r="QE90" s="219"/>
      <c r="QF90" s="219"/>
      <c r="QG90" s="219"/>
    </row>
    <row r="91" spans="1:449" s="178" customFormat="1">
      <c r="A91" s="219"/>
      <c r="B91" s="210"/>
      <c r="D91" s="206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19"/>
      <c r="FM91" s="219"/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19"/>
      <c r="FZ91" s="219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19"/>
      <c r="GN91" s="219"/>
      <c r="GO91" s="219"/>
      <c r="GP91" s="219"/>
      <c r="GQ91" s="219"/>
      <c r="GR91" s="219"/>
      <c r="GS91" s="219"/>
      <c r="GT91" s="219"/>
      <c r="GU91" s="219"/>
      <c r="GV91" s="219"/>
      <c r="GW91" s="219"/>
      <c r="GX91" s="219"/>
      <c r="GY91" s="219"/>
      <c r="GZ91" s="219"/>
      <c r="HA91" s="219"/>
      <c r="HB91" s="219"/>
      <c r="HC91" s="219"/>
      <c r="HD91" s="219"/>
      <c r="HE91" s="219"/>
      <c r="HF91" s="219"/>
      <c r="HG91" s="219"/>
      <c r="HH91" s="219"/>
      <c r="HI91" s="219"/>
      <c r="HJ91" s="219"/>
      <c r="HK91" s="219"/>
      <c r="HL91" s="219"/>
      <c r="HM91" s="219"/>
      <c r="HN91" s="219"/>
      <c r="HO91" s="219"/>
      <c r="HP91" s="219"/>
      <c r="HQ91" s="219"/>
      <c r="HR91" s="219"/>
      <c r="HS91" s="219"/>
      <c r="HT91" s="219"/>
      <c r="HU91" s="219"/>
      <c r="HV91" s="219"/>
      <c r="HW91" s="219"/>
      <c r="HX91" s="219"/>
      <c r="HY91" s="219"/>
      <c r="HZ91" s="219"/>
      <c r="IA91" s="219"/>
      <c r="IB91" s="219"/>
      <c r="IC91" s="219"/>
      <c r="ID91" s="219"/>
      <c r="IE91" s="219"/>
      <c r="IF91" s="219"/>
      <c r="IG91" s="219"/>
      <c r="IH91" s="219"/>
      <c r="II91" s="219"/>
      <c r="IJ91" s="219"/>
      <c r="IK91" s="219"/>
      <c r="IL91" s="219"/>
      <c r="IM91" s="219"/>
      <c r="IN91" s="219"/>
      <c r="IO91" s="219"/>
      <c r="IP91" s="219"/>
      <c r="IQ91" s="219"/>
      <c r="IR91" s="219"/>
      <c r="IS91" s="219"/>
      <c r="IT91" s="219"/>
      <c r="IU91" s="219"/>
      <c r="IV91" s="219"/>
      <c r="IW91" s="219"/>
      <c r="IX91" s="219"/>
      <c r="IY91" s="219"/>
      <c r="IZ91" s="219"/>
      <c r="JA91" s="219"/>
      <c r="JB91" s="219"/>
      <c r="JC91" s="219"/>
      <c r="JD91" s="219"/>
      <c r="JE91" s="219"/>
      <c r="JF91" s="219"/>
      <c r="JG91" s="219"/>
      <c r="JH91" s="219"/>
      <c r="JI91" s="219"/>
      <c r="JJ91" s="219"/>
      <c r="JK91" s="219"/>
      <c r="JL91" s="219"/>
      <c r="JM91" s="219"/>
      <c r="JN91" s="219"/>
      <c r="JO91" s="219"/>
      <c r="JP91" s="219"/>
      <c r="JQ91" s="219"/>
      <c r="JR91" s="219"/>
      <c r="JS91" s="219"/>
      <c r="JT91" s="219"/>
      <c r="JU91" s="219"/>
      <c r="JV91" s="219"/>
      <c r="JW91" s="219"/>
      <c r="JX91" s="219"/>
      <c r="JY91" s="219"/>
      <c r="JZ91" s="219"/>
      <c r="KA91" s="219"/>
      <c r="KB91" s="219"/>
      <c r="KC91" s="219"/>
      <c r="KD91" s="219"/>
      <c r="KE91" s="219"/>
      <c r="KF91" s="219"/>
      <c r="KG91" s="219"/>
      <c r="KH91" s="219"/>
      <c r="KI91" s="219"/>
      <c r="KJ91" s="219"/>
      <c r="KK91" s="219"/>
      <c r="KL91" s="219"/>
      <c r="KM91" s="219"/>
      <c r="KN91" s="219"/>
      <c r="KO91" s="219"/>
      <c r="KP91" s="219"/>
      <c r="KQ91" s="219"/>
      <c r="KR91" s="219"/>
      <c r="KS91" s="219"/>
      <c r="KT91" s="219"/>
      <c r="KU91" s="219"/>
      <c r="KV91" s="219"/>
      <c r="KW91" s="219"/>
      <c r="KX91" s="219"/>
      <c r="KY91" s="219"/>
      <c r="KZ91" s="219"/>
      <c r="LA91" s="219"/>
      <c r="LB91" s="219"/>
      <c r="LC91" s="219"/>
      <c r="LD91" s="219"/>
      <c r="LE91" s="219"/>
      <c r="LF91" s="219"/>
      <c r="LG91" s="219"/>
      <c r="LH91" s="219"/>
      <c r="LI91" s="219"/>
      <c r="LJ91" s="219"/>
      <c r="LK91" s="219"/>
      <c r="LL91" s="219"/>
      <c r="LM91" s="219"/>
      <c r="LN91" s="219"/>
      <c r="LO91" s="219"/>
      <c r="LP91" s="219"/>
      <c r="LQ91" s="219"/>
      <c r="LR91" s="219"/>
      <c r="LS91" s="219"/>
      <c r="LT91" s="219"/>
      <c r="LU91" s="219"/>
      <c r="LV91" s="219"/>
      <c r="LW91" s="219"/>
      <c r="LX91" s="219"/>
      <c r="LY91" s="219"/>
      <c r="LZ91" s="219"/>
      <c r="MA91" s="219"/>
      <c r="MB91" s="219"/>
      <c r="MC91" s="219"/>
      <c r="MD91" s="219"/>
      <c r="ME91" s="219"/>
      <c r="MF91" s="219"/>
      <c r="MG91" s="219"/>
      <c r="MH91" s="219"/>
      <c r="MI91" s="219"/>
      <c r="MJ91" s="219"/>
      <c r="MK91" s="219"/>
      <c r="ML91" s="219"/>
      <c r="MM91" s="219"/>
      <c r="MN91" s="219"/>
      <c r="MO91" s="219"/>
      <c r="MP91" s="219"/>
      <c r="MQ91" s="219"/>
      <c r="MR91" s="219"/>
      <c r="MS91" s="219"/>
      <c r="MT91" s="219"/>
      <c r="MU91" s="219"/>
      <c r="MV91" s="219"/>
      <c r="MW91" s="219"/>
      <c r="MX91" s="219"/>
      <c r="MY91" s="219"/>
      <c r="MZ91" s="219"/>
      <c r="NA91" s="219"/>
      <c r="NB91" s="219"/>
      <c r="NC91" s="219"/>
      <c r="ND91" s="219"/>
      <c r="NE91" s="219"/>
      <c r="NF91" s="219"/>
      <c r="NG91" s="219"/>
      <c r="NH91" s="219"/>
      <c r="NI91" s="219"/>
      <c r="NJ91" s="219"/>
      <c r="NK91" s="219"/>
      <c r="NL91" s="219"/>
      <c r="NM91" s="219"/>
      <c r="NN91" s="219"/>
      <c r="NO91" s="219"/>
      <c r="NP91" s="219"/>
      <c r="NQ91" s="219"/>
      <c r="NR91" s="219"/>
      <c r="NS91" s="219"/>
      <c r="NT91" s="219"/>
      <c r="NU91" s="219"/>
      <c r="NV91" s="219"/>
      <c r="NW91" s="219"/>
      <c r="NX91" s="219"/>
      <c r="NY91" s="219"/>
      <c r="NZ91" s="219"/>
      <c r="OA91" s="219"/>
      <c r="OB91" s="219"/>
      <c r="OC91" s="219"/>
      <c r="OD91" s="219"/>
      <c r="OE91" s="219"/>
      <c r="OF91" s="219"/>
      <c r="OG91" s="219"/>
      <c r="OH91" s="219"/>
      <c r="OI91" s="219"/>
      <c r="OJ91" s="219"/>
      <c r="OK91" s="219"/>
      <c r="OL91" s="219"/>
      <c r="OM91" s="219"/>
      <c r="ON91" s="219"/>
      <c r="OO91" s="219"/>
      <c r="OP91" s="219"/>
      <c r="OQ91" s="219"/>
      <c r="OR91" s="219"/>
      <c r="OS91" s="219"/>
      <c r="OT91" s="219"/>
      <c r="OU91" s="219"/>
      <c r="OV91" s="219"/>
      <c r="OW91" s="219"/>
      <c r="OX91" s="219"/>
      <c r="OY91" s="219"/>
      <c r="OZ91" s="219"/>
      <c r="PA91" s="219"/>
      <c r="PB91" s="219"/>
      <c r="PC91" s="219"/>
      <c r="PD91" s="219"/>
      <c r="PE91" s="219"/>
      <c r="PF91" s="219"/>
      <c r="PG91" s="219"/>
      <c r="PH91" s="219"/>
      <c r="PI91" s="219"/>
      <c r="PJ91" s="219"/>
      <c r="PK91" s="219"/>
      <c r="PL91" s="219"/>
      <c r="PM91" s="219"/>
      <c r="PN91" s="219"/>
      <c r="PO91" s="219"/>
      <c r="PP91" s="219"/>
      <c r="PQ91" s="219"/>
      <c r="PR91" s="219"/>
      <c r="PS91" s="219"/>
      <c r="PT91" s="219"/>
      <c r="PU91" s="219"/>
      <c r="PV91" s="219"/>
      <c r="PW91" s="219"/>
      <c r="PX91" s="219"/>
      <c r="PY91" s="219"/>
      <c r="PZ91" s="219"/>
      <c r="QA91" s="219"/>
      <c r="QB91" s="219"/>
      <c r="QC91" s="219"/>
      <c r="QD91" s="219"/>
      <c r="QE91" s="219"/>
      <c r="QF91" s="219"/>
      <c r="QG91" s="219"/>
    </row>
    <row r="92" spans="1:449" s="178" customFormat="1">
      <c r="A92" s="219"/>
      <c r="B92" s="210"/>
      <c r="D92" s="206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  <c r="FS92" s="219"/>
      <c r="FT92" s="219"/>
      <c r="FU92" s="219"/>
      <c r="FV92" s="219"/>
      <c r="FW92" s="219"/>
      <c r="FX92" s="219"/>
      <c r="FY92" s="219"/>
      <c r="FZ92" s="219"/>
      <c r="GA92" s="219"/>
      <c r="GB92" s="219"/>
      <c r="GC92" s="219"/>
      <c r="GD92" s="219"/>
      <c r="GE92" s="219"/>
      <c r="GF92" s="219"/>
      <c r="GG92" s="219"/>
      <c r="GH92" s="219"/>
      <c r="GI92" s="219"/>
      <c r="GJ92" s="219"/>
      <c r="GK92" s="219"/>
      <c r="GL92" s="219"/>
      <c r="GM92" s="219"/>
      <c r="GN92" s="219"/>
      <c r="GO92" s="219"/>
      <c r="GP92" s="219"/>
      <c r="GQ92" s="219"/>
      <c r="GR92" s="219"/>
      <c r="GS92" s="219"/>
      <c r="GT92" s="219"/>
      <c r="GU92" s="219"/>
      <c r="GV92" s="219"/>
      <c r="GW92" s="219"/>
      <c r="GX92" s="219"/>
      <c r="GY92" s="219"/>
      <c r="GZ92" s="219"/>
      <c r="HA92" s="219"/>
      <c r="HB92" s="219"/>
      <c r="HC92" s="219"/>
      <c r="HD92" s="219"/>
      <c r="HE92" s="219"/>
      <c r="HF92" s="219"/>
      <c r="HG92" s="219"/>
      <c r="HH92" s="219"/>
      <c r="HI92" s="219"/>
      <c r="HJ92" s="219"/>
      <c r="HK92" s="219"/>
      <c r="HL92" s="219"/>
      <c r="HM92" s="219"/>
      <c r="HN92" s="219"/>
      <c r="HO92" s="219"/>
      <c r="HP92" s="219"/>
      <c r="HQ92" s="219"/>
      <c r="HR92" s="219"/>
      <c r="HS92" s="219"/>
      <c r="HT92" s="219"/>
      <c r="HU92" s="219"/>
      <c r="HV92" s="219"/>
      <c r="HW92" s="219"/>
      <c r="HX92" s="219"/>
      <c r="HY92" s="219"/>
      <c r="HZ92" s="219"/>
      <c r="IA92" s="219"/>
      <c r="IB92" s="219"/>
      <c r="IC92" s="219"/>
      <c r="ID92" s="219"/>
      <c r="IE92" s="219"/>
      <c r="IF92" s="219"/>
      <c r="IG92" s="219"/>
      <c r="IH92" s="219"/>
      <c r="II92" s="219"/>
      <c r="IJ92" s="219"/>
      <c r="IK92" s="219"/>
      <c r="IL92" s="219"/>
      <c r="IM92" s="219"/>
      <c r="IN92" s="219"/>
      <c r="IO92" s="219"/>
      <c r="IP92" s="219"/>
      <c r="IQ92" s="219"/>
      <c r="IR92" s="219"/>
      <c r="IS92" s="219"/>
      <c r="IT92" s="219"/>
      <c r="IU92" s="219"/>
      <c r="IV92" s="219"/>
      <c r="IW92" s="219"/>
      <c r="IX92" s="219"/>
      <c r="IY92" s="219"/>
      <c r="IZ92" s="219"/>
      <c r="JA92" s="219"/>
      <c r="JB92" s="219"/>
      <c r="JC92" s="219"/>
      <c r="JD92" s="219"/>
      <c r="JE92" s="219"/>
      <c r="JF92" s="219"/>
      <c r="JG92" s="219"/>
      <c r="JH92" s="219"/>
      <c r="JI92" s="219"/>
      <c r="JJ92" s="219"/>
      <c r="JK92" s="219"/>
      <c r="JL92" s="219"/>
      <c r="JM92" s="219"/>
      <c r="JN92" s="219"/>
      <c r="JO92" s="219"/>
      <c r="JP92" s="219"/>
      <c r="JQ92" s="219"/>
      <c r="JR92" s="219"/>
      <c r="JS92" s="219"/>
      <c r="JT92" s="219"/>
      <c r="JU92" s="219"/>
      <c r="JV92" s="219"/>
      <c r="JW92" s="219"/>
      <c r="JX92" s="219"/>
      <c r="JY92" s="219"/>
      <c r="JZ92" s="219"/>
      <c r="KA92" s="219"/>
      <c r="KB92" s="219"/>
      <c r="KC92" s="219"/>
      <c r="KD92" s="219"/>
      <c r="KE92" s="219"/>
      <c r="KF92" s="219"/>
      <c r="KG92" s="219"/>
      <c r="KH92" s="219"/>
      <c r="KI92" s="219"/>
      <c r="KJ92" s="219"/>
      <c r="KK92" s="219"/>
      <c r="KL92" s="219"/>
      <c r="KM92" s="219"/>
      <c r="KN92" s="219"/>
      <c r="KO92" s="219"/>
      <c r="KP92" s="219"/>
      <c r="KQ92" s="219"/>
      <c r="KR92" s="219"/>
      <c r="KS92" s="219"/>
      <c r="KT92" s="219"/>
      <c r="KU92" s="219"/>
      <c r="KV92" s="219"/>
      <c r="KW92" s="219"/>
      <c r="KX92" s="219"/>
      <c r="KY92" s="219"/>
      <c r="KZ92" s="219"/>
      <c r="LA92" s="219"/>
      <c r="LB92" s="219"/>
      <c r="LC92" s="219"/>
      <c r="LD92" s="219"/>
      <c r="LE92" s="219"/>
      <c r="LF92" s="219"/>
      <c r="LG92" s="219"/>
      <c r="LH92" s="219"/>
      <c r="LI92" s="219"/>
      <c r="LJ92" s="219"/>
      <c r="LK92" s="219"/>
      <c r="LL92" s="219"/>
      <c r="LM92" s="219"/>
      <c r="LN92" s="219"/>
      <c r="LO92" s="219"/>
      <c r="LP92" s="219"/>
      <c r="LQ92" s="219"/>
      <c r="LR92" s="219"/>
      <c r="LS92" s="219"/>
      <c r="LT92" s="219"/>
      <c r="LU92" s="219"/>
      <c r="LV92" s="219"/>
      <c r="LW92" s="219"/>
      <c r="LX92" s="219"/>
      <c r="LY92" s="219"/>
      <c r="LZ92" s="219"/>
      <c r="MA92" s="219"/>
      <c r="MB92" s="219"/>
      <c r="MC92" s="219"/>
      <c r="MD92" s="219"/>
      <c r="ME92" s="219"/>
      <c r="MF92" s="219"/>
      <c r="MG92" s="219"/>
      <c r="MH92" s="219"/>
      <c r="MI92" s="219"/>
      <c r="MJ92" s="219"/>
      <c r="MK92" s="219"/>
      <c r="ML92" s="219"/>
      <c r="MM92" s="219"/>
      <c r="MN92" s="219"/>
      <c r="MO92" s="219"/>
      <c r="MP92" s="219"/>
      <c r="MQ92" s="219"/>
      <c r="MR92" s="219"/>
      <c r="MS92" s="219"/>
      <c r="MT92" s="219"/>
      <c r="MU92" s="219"/>
      <c r="MV92" s="219"/>
      <c r="MW92" s="219"/>
      <c r="MX92" s="219"/>
      <c r="MY92" s="219"/>
      <c r="MZ92" s="219"/>
      <c r="NA92" s="219"/>
      <c r="NB92" s="219"/>
      <c r="NC92" s="219"/>
      <c r="ND92" s="219"/>
      <c r="NE92" s="219"/>
      <c r="NF92" s="219"/>
      <c r="NG92" s="219"/>
      <c r="NH92" s="219"/>
      <c r="NI92" s="219"/>
      <c r="NJ92" s="219"/>
      <c r="NK92" s="219"/>
      <c r="NL92" s="219"/>
      <c r="NM92" s="219"/>
      <c r="NN92" s="219"/>
      <c r="NO92" s="219"/>
      <c r="NP92" s="219"/>
      <c r="NQ92" s="219"/>
      <c r="NR92" s="219"/>
      <c r="NS92" s="219"/>
      <c r="NT92" s="219"/>
      <c r="NU92" s="219"/>
      <c r="NV92" s="219"/>
      <c r="NW92" s="219"/>
      <c r="NX92" s="219"/>
      <c r="NY92" s="219"/>
      <c r="NZ92" s="219"/>
      <c r="OA92" s="219"/>
      <c r="OB92" s="219"/>
      <c r="OC92" s="219"/>
      <c r="OD92" s="219"/>
      <c r="OE92" s="219"/>
      <c r="OF92" s="219"/>
      <c r="OG92" s="219"/>
      <c r="OH92" s="219"/>
      <c r="OI92" s="219"/>
      <c r="OJ92" s="219"/>
      <c r="OK92" s="219"/>
      <c r="OL92" s="219"/>
      <c r="OM92" s="219"/>
      <c r="ON92" s="219"/>
      <c r="OO92" s="219"/>
      <c r="OP92" s="219"/>
      <c r="OQ92" s="219"/>
      <c r="OR92" s="219"/>
      <c r="OS92" s="219"/>
      <c r="OT92" s="219"/>
      <c r="OU92" s="219"/>
      <c r="OV92" s="219"/>
      <c r="OW92" s="219"/>
      <c r="OX92" s="219"/>
      <c r="OY92" s="219"/>
      <c r="OZ92" s="219"/>
      <c r="PA92" s="219"/>
      <c r="PB92" s="219"/>
      <c r="PC92" s="219"/>
      <c r="PD92" s="219"/>
      <c r="PE92" s="219"/>
      <c r="PF92" s="219"/>
      <c r="PG92" s="219"/>
      <c r="PH92" s="219"/>
      <c r="PI92" s="219"/>
      <c r="PJ92" s="219"/>
      <c r="PK92" s="219"/>
      <c r="PL92" s="219"/>
      <c r="PM92" s="219"/>
      <c r="PN92" s="219"/>
      <c r="PO92" s="219"/>
      <c r="PP92" s="219"/>
      <c r="PQ92" s="219"/>
      <c r="PR92" s="219"/>
      <c r="PS92" s="219"/>
      <c r="PT92" s="219"/>
      <c r="PU92" s="219"/>
      <c r="PV92" s="219"/>
      <c r="PW92" s="219"/>
      <c r="PX92" s="219"/>
      <c r="PY92" s="219"/>
      <c r="PZ92" s="219"/>
      <c r="QA92" s="219"/>
      <c r="QB92" s="219"/>
      <c r="QC92" s="219"/>
      <c r="QD92" s="219"/>
      <c r="QE92" s="219"/>
      <c r="QF92" s="219"/>
      <c r="QG92" s="219"/>
    </row>
    <row r="93" spans="1:449" s="178" customFormat="1">
      <c r="A93" s="219"/>
      <c r="B93" s="210"/>
      <c r="D93" s="206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  <c r="FS93" s="219"/>
      <c r="FT93" s="219"/>
      <c r="FU93" s="219"/>
      <c r="FV93" s="219"/>
      <c r="FW93" s="219"/>
      <c r="FX93" s="219"/>
      <c r="FY93" s="219"/>
      <c r="FZ93" s="219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19"/>
      <c r="GN93" s="219"/>
      <c r="GO93" s="219"/>
      <c r="GP93" s="219"/>
      <c r="GQ93" s="219"/>
      <c r="GR93" s="219"/>
      <c r="GS93" s="219"/>
      <c r="GT93" s="219"/>
      <c r="GU93" s="219"/>
      <c r="GV93" s="219"/>
      <c r="GW93" s="219"/>
      <c r="GX93" s="219"/>
      <c r="GY93" s="219"/>
      <c r="GZ93" s="219"/>
      <c r="HA93" s="219"/>
      <c r="HB93" s="219"/>
      <c r="HC93" s="219"/>
      <c r="HD93" s="219"/>
      <c r="HE93" s="219"/>
      <c r="HF93" s="219"/>
      <c r="HG93" s="219"/>
      <c r="HH93" s="219"/>
      <c r="HI93" s="219"/>
      <c r="HJ93" s="219"/>
      <c r="HK93" s="219"/>
      <c r="HL93" s="219"/>
      <c r="HM93" s="219"/>
      <c r="HN93" s="219"/>
      <c r="HO93" s="219"/>
      <c r="HP93" s="219"/>
      <c r="HQ93" s="219"/>
      <c r="HR93" s="219"/>
      <c r="HS93" s="219"/>
      <c r="HT93" s="219"/>
      <c r="HU93" s="219"/>
      <c r="HV93" s="219"/>
      <c r="HW93" s="219"/>
      <c r="HX93" s="219"/>
      <c r="HY93" s="219"/>
      <c r="HZ93" s="219"/>
      <c r="IA93" s="219"/>
      <c r="IB93" s="219"/>
      <c r="IC93" s="219"/>
      <c r="ID93" s="219"/>
      <c r="IE93" s="219"/>
      <c r="IF93" s="219"/>
      <c r="IG93" s="219"/>
      <c r="IH93" s="219"/>
      <c r="II93" s="219"/>
      <c r="IJ93" s="219"/>
      <c r="IK93" s="219"/>
      <c r="IL93" s="219"/>
      <c r="IM93" s="219"/>
      <c r="IN93" s="219"/>
      <c r="IO93" s="219"/>
      <c r="IP93" s="219"/>
      <c r="IQ93" s="219"/>
      <c r="IR93" s="219"/>
      <c r="IS93" s="219"/>
      <c r="IT93" s="219"/>
      <c r="IU93" s="219"/>
      <c r="IV93" s="219"/>
      <c r="IW93" s="219"/>
      <c r="IX93" s="219"/>
      <c r="IY93" s="219"/>
      <c r="IZ93" s="219"/>
      <c r="JA93" s="219"/>
      <c r="JB93" s="219"/>
      <c r="JC93" s="219"/>
      <c r="JD93" s="219"/>
      <c r="JE93" s="219"/>
      <c r="JF93" s="219"/>
      <c r="JG93" s="219"/>
      <c r="JH93" s="219"/>
      <c r="JI93" s="219"/>
      <c r="JJ93" s="219"/>
      <c r="JK93" s="219"/>
      <c r="JL93" s="219"/>
      <c r="JM93" s="219"/>
      <c r="JN93" s="219"/>
      <c r="JO93" s="219"/>
      <c r="JP93" s="219"/>
      <c r="JQ93" s="219"/>
      <c r="JR93" s="219"/>
      <c r="JS93" s="219"/>
      <c r="JT93" s="219"/>
      <c r="JU93" s="219"/>
      <c r="JV93" s="219"/>
      <c r="JW93" s="219"/>
      <c r="JX93" s="219"/>
      <c r="JY93" s="219"/>
      <c r="JZ93" s="219"/>
      <c r="KA93" s="219"/>
      <c r="KB93" s="219"/>
      <c r="KC93" s="219"/>
      <c r="KD93" s="219"/>
      <c r="KE93" s="219"/>
      <c r="KF93" s="219"/>
      <c r="KG93" s="219"/>
      <c r="KH93" s="219"/>
      <c r="KI93" s="219"/>
      <c r="KJ93" s="219"/>
      <c r="KK93" s="219"/>
      <c r="KL93" s="219"/>
      <c r="KM93" s="219"/>
      <c r="KN93" s="219"/>
      <c r="KO93" s="219"/>
      <c r="KP93" s="219"/>
      <c r="KQ93" s="219"/>
      <c r="KR93" s="219"/>
      <c r="KS93" s="219"/>
      <c r="KT93" s="219"/>
      <c r="KU93" s="219"/>
      <c r="KV93" s="219"/>
      <c r="KW93" s="219"/>
      <c r="KX93" s="219"/>
      <c r="KY93" s="219"/>
      <c r="KZ93" s="219"/>
      <c r="LA93" s="219"/>
      <c r="LB93" s="219"/>
      <c r="LC93" s="219"/>
      <c r="LD93" s="219"/>
      <c r="LE93" s="219"/>
      <c r="LF93" s="219"/>
      <c r="LG93" s="219"/>
      <c r="LH93" s="219"/>
      <c r="LI93" s="219"/>
      <c r="LJ93" s="219"/>
      <c r="LK93" s="219"/>
      <c r="LL93" s="219"/>
      <c r="LM93" s="219"/>
      <c r="LN93" s="219"/>
      <c r="LO93" s="219"/>
      <c r="LP93" s="219"/>
      <c r="LQ93" s="219"/>
      <c r="LR93" s="219"/>
      <c r="LS93" s="219"/>
      <c r="LT93" s="219"/>
      <c r="LU93" s="219"/>
      <c r="LV93" s="219"/>
      <c r="LW93" s="219"/>
      <c r="LX93" s="219"/>
      <c r="LY93" s="219"/>
      <c r="LZ93" s="219"/>
      <c r="MA93" s="219"/>
      <c r="MB93" s="219"/>
      <c r="MC93" s="219"/>
      <c r="MD93" s="219"/>
      <c r="ME93" s="219"/>
      <c r="MF93" s="219"/>
      <c r="MG93" s="219"/>
      <c r="MH93" s="219"/>
      <c r="MI93" s="219"/>
      <c r="MJ93" s="219"/>
      <c r="MK93" s="219"/>
      <c r="ML93" s="219"/>
      <c r="MM93" s="219"/>
      <c r="MN93" s="219"/>
      <c r="MO93" s="219"/>
      <c r="MP93" s="219"/>
      <c r="MQ93" s="219"/>
      <c r="MR93" s="219"/>
      <c r="MS93" s="219"/>
      <c r="MT93" s="219"/>
      <c r="MU93" s="219"/>
      <c r="MV93" s="219"/>
      <c r="MW93" s="219"/>
      <c r="MX93" s="219"/>
      <c r="MY93" s="219"/>
      <c r="MZ93" s="219"/>
      <c r="NA93" s="219"/>
      <c r="NB93" s="219"/>
      <c r="NC93" s="219"/>
      <c r="ND93" s="219"/>
      <c r="NE93" s="219"/>
      <c r="NF93" s="219"/>
      <c r="NG93" s="219"/>
      <c r="NH93" s="219"/>
      <c r="NI93" s="219"/>
      <c r="NJ93" s="219"/>
      <c r="NK93" s="219"/>
      <c r="NL93" s="219"/>
      <c r="NM93" s="219"/>
      <c r="NN93" s="219"/>
      <c r="NO93" s="219"/>
      <c r="NP93" s="219"/>
      <c r="NQ93" s="219"/>
      <c r="NR93" s="219"/>
      <c r="NS93" s="219"/>
      <c r="NT93" s="219"/>
      <c r="NU93" s="219"/>
      <c r="NV93" s="219"/>
      <c r="NW93" s="219"/>
      <c r="NX93" s="219"/>
      <c r="NY93" s="219"/>
      <c r="NZ93" s="219"/>
      <c r="OA93" s="219"/>
      <c r="OB93" s="219"/>
      <c r="OC93" s="219"/>
      <c r="OD93" s="219"/>
      <c r="OE93" s="219"/>
      <c r="OF93" s="219"/>
      <c r="OG93" s="219"/>
      <c r="OH93" s="219"/>
      <c r="OI93" s="219"/>
      <c r="OJ93" s="219"/>
      <c r="OK93" s="219"/>
      <c r="OL93" s="219"/>
      <c r="OM93" s="219"/>
      <c r="ON93" s="219"/>
      <c r="OO93" s="219"/>
      <c r="OP93" s="219"/>
      <c r="OQ93" s="219"/>
      <c r="OR93" s="219"/>
      <c r="OS93" s="219"/>
      <c r="OT93" s="219"/>
      <c r="OU93" s="219"/>
      <c r="OV93" s="219"/>
      <c r="OW93" s="219"/>
      <c r="OX93" s="219"/>
      <c r="OY93" s="219"/>
      <c r="OZ93" s="219"/>
      <c r="PA93" s="219"/>
      <c r="PB93" s="219"/>
      <c r="PC93" s="219"/>
      <c r="PD93" s="219"/>
      <c r="PE93" s="219"/>
      <c r="PF93" s="219"/>
      <c r="PG93" s="219"/>
      <c r="PH93" s="219"/>
      <c r="PI93" s="219"/>
      <c r="PJ93" s="219"/>
      <c r="PK93" s="219"/>
      <c r="PL93" s="219"/>
      <c r="PM93" s="219"/>
      <c r="PN93" s="219"/>
      <c r="PO93" s="219"/>
      <c r="PP93" s="219"/>
      <c r="PQ93" s="219"/>
      <c r="PR93" s="219"/>
      <c r="PS93" s="219"/>
      <c r="PT93" s="219"/>
      <c r="PU93" s="219"/>
      <c r="PV93" s="219"/>
      <c r="PW93" s="219"/>
      <c r="PX93" s="219"/>
      <c r="PY93" s="219"/>
      <c r="PZ93" s="219"/>
      <c r="QA93" s="219"/>
      <c r="QB93" s="219"/>
      <c r="QC93" s="219"/>
      <c r="QD93" s="219"/>
      <c r="QE93" s="219"/>
      <c r="QF93" s="219"/>
      <c r="QG93" s="219"/>
    </row>
    <row r="94" spans="1:449" s="178" customFormat="1">
      <c r="A94" s="219"/>
      <c r="B94" s="210"/>
      <c r="D94" s="206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  <c r="FF94" s="219"/>
      <c r="FG94" s="219"/>
      <c r="FH94" s="219"/>
      <c r="FI94" s="219"/>
      <c r="FJ94" s="219"/>
      <c r="FK94" s="219"/>
      <c r="FL94" s="219"/>
      <c r="FM94" s="219"/>
      <c r="FN94" s="219"/>
      <c r="FO94" s="219"/>
      <c r="FP94" s="219"/>
      <c r="FQ94" s="219"/>
      <c r="FR94" s="219"/>
      <c r="FS94" s="219"/>
      <c r="FT94" s="219"/>
      <c r="FU94" s="219"/>
      <c r="FV94" s="219"/>
      <c r="FW94" s="219"/>
      <c r="FX94" s="219"/>
      <c r="FY94" s="219"/>
      <c r="FZ94" s="219"/>
      <c r="GA94" s="219"/>
      <c r="GB94" s="219"/>
      <c r="GC94" s="219"/>
      <c r="GD94" s="219"/>
      <c r="GE94" s="219"/>
      <c r="GF94" s="219"/>
      <c r="GG94" s="219"/>
      <c r="GH94" s="219"/>
      <c r="GI94" s="219"/>
      <c r="GJ94" s="219"/>
      <c r="GK94" s="219"/>
      <c r="GL94" s="219"/>
      <c r="GM94" s="219"/>
      <c r="GN94" s="219"/>
      <c r="GO94" s="219"/>
      <c r="GP94" s="219"/>
      <c r="GQ94" s="219"/>
      <c r="GR94" s="219"/>
      <c r="GS94" s="219"/>
      <c r="GT94" s="219"/>
      <c r="GU94" s="219"/>
      <c r="GV94" s="219"/>
      <c r="GW94" s="219"/>
      <c r="GX94" s="219"/>
      <c r="GY94" s="219"/>
      <c r="GZ94" s="219"/>
      <c r="HA94" s="219"/>
      <c r="HB94" s="219"/>
      <c r="HC94" s="219"/>
      <c r="HD94" s="219"/>
      <c r="HE94" s="219"/>
      <c r="HF94" s="219"/>
      <c r="HG94" s="219"/>
      <c r="HH94" s="219"/>
      <c r="HI94" s="219"/>
      <c r="HJ94" s="219"/>
      <c r="HK94" s="219"/>
      <c r="HL94" s="219"/>
      <c r="HM94" s="219"/>
      <c r="HN94" s="219"/>
      <c r="HO94" s="219"/>
      <c r="HP94" s="219"/>
      <c r="HQ94" s="219"/>
      <c r="HR94" s="219"/>
      <c r="HS94" s="219"/>
      <c r="HT94" s="219"/>
      <c r="HU94" s="219"/>
      <c r="HV94" s="219"/>
      <c r="HW94" s="219"/>
      <c r="HX94" s="219"/>
      <c r="HY94" s="219"/>
      <c r="HZ94" s="219"/>
      <c r="IA94" s="219"/>
      <c r="IB94" s="219"/>
      <c r="IC94" s="219"/>
      <c r="ID94" s="219"/>
      <c r="IE94" s="219"/>
      <c r="IF94" s="219"/>
      <c r="IG94" s="219"/>
      <c r="IH94" s="219"/>
      <c r="II94" s="219"/>
      <c r="IJ94" s="219"/>
      <c r="IK94" s="219"/>
      <c r="IL94" s="219"/>
      <c r="IM94" s="219"/>
      <c r="IN94" s="219"/>
      <c r="IO94" s="219"/>
      <c r="IP94" s="219"/>
      <c r="IQ94" s="219"/>
      <c r="IR94" s="219"/>
      <c r="IS94" s="219"/>
      <c r="IT94" s="219"/>
      <c r="IU94" s="219"/>
      <c r="IV94" s="219"/>
      <c r="IW94" s="219"/>
      <c r="IX94" s="219"/>
      <c r="IY94" s="219"/>
      <c r="IZ94" s="219"/>
      <c r="JA94" s="219"/>
      <c r="JB94" s="219"/>
      <c r="JC94" s="219"/>
      <c r="JD94" s="219"/>
      <c r="JE94" s="219"/>
      <c r="JF94" s="219"/>
      <c r="JG94" s="219"/>
      <c r="JH94" s="219"/>
      <c r="JI94" s="219"/>
      <c r="JJ94" s="219"/>
      <c r="JK94" s="219"/>
      <c r="JL94" s="219"/>
      <c r="JM94" s="219"/>
      <c r="JN94" s="219"/>
      <c r="JO94" s="219"/>
      <c r="JP94" s="219"/>
      <c r="JQ94" s="219"/>
      <c r="JR94" s="219"/>
      <c r="JS94" s="219"/>
      <c r="JT94" s="219"/>
      <c r="JU94" s="219"/>
      <c r="JV94" s="219"/>
      <c r="JW94" s="219"/>
      <c r="JX94" s="219"/>
      <c r="JY94" s="219"/>
      <c r="JZ94" s="219"/>
      <c r="KA94" s="219"/>
      <c r="KB94" s="219"/>
      <c r="KC94" s="219"/>
      <c r="KD94" s="219"/>
      <c r="KE94" s="219"/>
      <c r="KF94" s="219"/>
      <c r="KG94" s="219"/>
      <c r="KH94" s="219"/>
      <c r="KI94" s="219"/>
      <c r="KJ94" s="219"/>
      <c r="KK94" s="219"/>
      <c r="KL94" s="219"/>
      <c r="KM94" s="219"/>
      <c r="KN94" s="219"/>
      <c r="KO94" s="219"/>
      <c r="KP94" s="219"/>
      <c r="KQ94" s="219"/>
      <c r="KR94" s="219"/>
      <c r="KS94" s="219"/>
      <c r="KT94" s="219"/>
      <c r="KU94" s="219"/>
      <c r="KV94" s="219"/>
      <c r="KW94" s="219"/>
      <c r="KX94" s="219"/>
      <c r="KY94" s="219"/>
      <c r="KZ94" s="219"/>
      <c r="LA94" s="219"/>
      <c r="LB94" s="219"/>
      <c r="LC94" s="219"/>
      <c r="LD94" s="219"/>
      <c r="LE94" s="219"/>
      <c r="LF94" s="219"/>
      <c r="LG94" s="219"/>
      <c r="LH94" s="219"/>
      <c r="LI94" s="219"/>
      <c r="LJ94" s="219"/>
      <c r="LK94" s="219"/>
      <c r="LL94" s="219"/>
      <c r="LM94" s="219"/>
      <c r="LN94" s="219"/>
      <c r="LO94" s="219"/>
      <c r="LP94" s="219"/>
      <c r="LQ94" s="219"/>
      <c r="LR94" s="219"/>
      <c r="LS94" s="219"/>
      <c r="LT94" s="219"/>
      <c r="LU94" s="219"/>
      <c r="LV94" s="219"/>
      <c r="LW94" s="219"/>
      <c r="LX94" s="219"/>
      <c r="LY94" s="219"/>
      <c r="LZ94" s="219"/>
      <c r="MA94" s="219"/>
      <c r="MB94" s="219"/>
      <c r="MC94" s="219"/>
      <c r="MD94" s="219"/>
      <c r="ME94" s="219"/>
      <c r="MF94" s="219"/>
      <c r="MG94" s="219"/>
      <c r="MH94" s="219"/>
      <c r="MI94" s="219"/>
      <c r="MJ94" s="219"/>
      <c r="MK94" s="219"/>
      <c r="ML94" s="219"/>
      <c r="MM94" s="219"/>
      <c r="MN94" s="219"/>
      <c r="MO94" s="219"/>
      <c r="MP94" s="219"/>
      <c r="MQ94" s="219"/>
      <c r="MR94" s="219"/>
      <c r="MS94" s="219"/>
      <c r="MT94" s="219"/>
      <c r="MU94" s="219"/>
      <c r="MV94" s="219"/>
      <c r="MW94" s="219"/>
      <c r="MX94" s="219"/>
      <c r="MY94" s="219"/>
      <c r="MZ94" s="219"/>
      <c r="NA94" s="219"/>
      <c r="NB94" s="219"/>
      <c r="NC94" s="219"/>
      <c r="ND94" s="219"/>
      <c r="NE94" s="219"/>
      <c r="NF94" s="219"/>
      <c r="NG94" s="219"/>
      <c r="NH94" s="219"/>
      <c r="NI94" s="219"/>
      <c r="NJ94" s="219"/>
      <c r="NK94" s="219"/>
      <c r="NL94" s="219"/>
      <c r="NM94" s="219"/>
      <c r="NN94" s="219"/>
      <c r="NO94" s="219"/>
      <c r="NP94" s="219"/>
      <c r="NQ94" s="219"/>
      <c r="NR94" s="219"/>
      <c r="NS94" s="219"/>
      <c r="NT94" s="219"/>
      <c r="NU94" s="219"/>
      <c r="NV94" s="219"/>
      <c r="NW94" s="219"/>
      <c r="NX94" s="219"/>
      <c r="NY94" s="219"/>
      <c r="NZ94" s="219"/>
      <c r="OA94" s="219"/>
      <c r="OB94" s="219"/>
      <c r="OC94" s="219"/>
      <c r="OD94" s="219"/>
      <c r="OE94" s="219"/>
      <c r="OF94" s="219"/>
      <c r="OG94" s="219"/>
      <c r="OH94" s="219"/>
      <c r="OI94" s="219"/>
      <c r="OJ94" s="219"/>
      <c r="OK94" s="219"/>
      <c r="OL94" s="219"/>
      <c r="OM94" s="219"/>
      <c r="ON94" s="219"/>
      <c r="OO94" s="219"/>
      <c r="OP94" s="219"/>
      <c r="OQ94" s="219"/>
      <c r="OR94" s="219"/>
      <c r="OS94" s="219"/>
      <c r="OT94" s="219"/>
      <c r="OU94" s="219"/>
      <c r="OV94" s="219"/>
      <c r="OW94" s="219"/>
      <c r="OX94" s="219"/>
      <c r="OY94" s="219"/>
      <c r="OZ94" s="219"/>
      <c r="PA94" s="219"/>
      <c r="PB94" s="219"/>
      <c r="PC94" s="219"/>
      <c r="PD94" s="219"/>
      <c r="PE94" s="219"/>
      <c r="PF94" s="219"/>
      <c r="PG94" s="219"/>
      <c r="PH94" s="219"/>
      <c r="PI94" s="219"/>
      <c r="PJ94" s="219"/>
      <c r="PK94" s="219"/>
      <c r="PL94" s="219"/>
      <c r="PM94" s="219"/>
      <c r="PN94" s="219"/>
      <c r="PO94" s="219"/>
      <c r="PP94" s="219"/>
      <c r="PQ94" s="219"/>
      <c r="PR94" s="219"/>
      <c r="PS94" s="219"/>
      <c r="PT94" s="219"/>
      <c r="PU94" s="219"/>
      <c r="PV94" s="219"/>
      <c r="PW94" s="219"/>
      <c r="PX94" s="219"/>
      <c r="PY94" s="219"/>
      <c r="PZ94" s="219"/>
      <c r="QA94" s="219"/>
      <c r="QB94" s="219"/>
      <c r="QC94" s="219"/>
      <c r="QD94" s="219"/>
      <c r="QE94" s="219"/>
      <c r="QF94" s="219"/>
      <c r="QG94" s="219"/>
    </row>
    <row r="95" spans="1:449" s="178" customFormat="1">
      <c r="A95" s="219"/>
      <c r="B95" s="210"/>
      <c r="D95" s="206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  <c r="FF95" s="219"/>
      <c r="FG95" s="219"/>
      <c r="FH95" s="219"/>
      <c r="FI95" s="219"/>
      <c r="FJ95" s="219"/>
      <c r="FK95" s="219"/>
      <c r="FL95" s="219"/>
      <c r="FM95" s="219"/>
      <c r="FN95" s="219"/>
      <c r="FO95" s="219"/>
      <c r="FP95" s="219"/>
      <c r="FQ95" s="219"/>
      <c r="FR95" s="219"/>
      <c r="FS95" s="219"/>
      <c r="FT95" s="219"/>
      <c r="FU95" s="219"/>
      <c r="FV95" s="219"/>
      <c r="FW95" s="219"/>
      <c r="FX95" s="219"/>
      <c r="FY95" s="219"/>
      <c r="FZ95" s="219"/>
      <c r="GA95" s="219"/>
      <c r="GB95" s="219"/>
      <c r="GC95" s="219"/>
      <c r="GD95" s="219"/>
      <c r="GE95" s="219"/>
      <c r="GF95" s="219"/>
      <c r="GG95" s="219"/>
      <c r="GH95" s="219"/>
      <c r="GI95" s="219"/>
      <c r="GJ95" s="219"/>
      <c r="GK95" s="219"/>
      <c r="GL95" s="219"/>
      <c r="GM95" s="219"/>
      <c r="GN95" s="219"/>
      <c r="GO95" s="219"/>
      <c r="GP95" s="219"/>
      <c r="GQ95" s="219"/>
      <c r="GR95" s="219"/>
      <c r="GS95" s="219"/>
      <c r="GT95" s="219"/>
      <c r="GU95" s="219"/>
      <c r="GV95" s="219"/>
      <c r="GW95" s="219"/>
      <c r="GX95" s="219"/>
      <c r="GY95" s="219"/>
      <c r="GZ95" s="219"/>
      <c r="HA95" s="219"/>
      <c r="HB95" s="219"/>
      <c r="HC95" s="219"/>
      <c r="HD95" s="219"/>
      <c r="HE95" s="219"/>
      <c r="HF95" s="219"/>
      <c r="HG95" s="219"/>
      <c r="HH95" s="219"/>
      <c r="HI95" s="219"/>
      <c r="HJ95" s="219"/>
      <c r="HK95" s="219"/>
      <c r="HL95" s="219"/>
      <c r="HM95" s="219"/>
      <c r="HN95" s="219"/>
      <c r="HO95" s="219"/>
      <c r="HP95" s="219"/>
      <c r="HQ95" s="219"/>
      <c r="HR95" s="219"/>
      <c r="HS95" s="219"/>
      <c r="HT95" s="219"/>
      <c r="HU95" s="219"/>
      <c r="HV95" s="219"/>
      <c r="HW95" s="219"/>
      <c r="HX95" s="219"/>
      <c r="HY95" s="219"/>
      <c r="HZ95" s="219"/>
      <c r="IA95" s="219"/>
      <c r="IB95" s="219"/>
      <c r="IC95" s="219"/>
      <c r="ID95" s="219"/>
      <c r="IE95" s="219"/>
      <c r="IF95" s="219"/>
      <c r="IG95" s="219"/>
      <c r="IH95" s="219"/>
      <c r="II95" s="219"/>
      <c r="IJ95" s="219"/>
      <c r="IK95" s="219"/>
      <c r="IL95" s="219"/>
      <c r="IM95" s="219"/>
      <c r="IN95" s="219"/>
      <c r="IO95" s="219"/>
      <c r="IP95" s="219"/>
      <c r="IQ95" s="219"/>
      <c r="IR95" s="219"/>
      <c r="IS95" s="219"/>
      <c r="IT95" s="219"/>
      <c r="IU95" s="219"/>
      <c r="IV95" s="219"/>
      <c r="IW95" s="219"/>
      <c r="IX95" s="219"/>
      <c r="IY95" s="219"/>
      <c r="IZ95" s="219"/>
      <c r="JA95" s="219"/>
      <c r="JB95" s="219"/>
      <c r="JC95" s="219"/>
      <c r="JD95" s="219"/>
      <c r="JE95" s="219"/>
      <c r="JF95" s="219"/>
      <c r="JG95" s="219"/>
      <c r="JH95" s="219"/>
      <c r="JI95" s="219"/>
      <c r="JJ95" s="219"/>
      <c r="JK95" s="219"/>
      <c r="JL95" s="219"/>
      <c r="JM95" s="219"/>
      <c r="JN95" s="219"/>
      <c r="JO95" s="219"/>
      <c r="JP95" s="219"/>
      <c r="JQ95" s="219"/>
      <c r="JR95" s="219"/>
      <c r="JS95" s="219"/>
      <c r="JT95" s="219"/>
      <c r="JU95" s="219"/>
      <c r="JV95" s="219"/>
      <c r="JW95" s="219"/>
      <c r="JX95" s="219"/>
      <c r="JY95" s="219"/>
      <c r="JZ95" s="219"/>
      <c r="KA95" s="219"/>
      <c r="KB95" s="219"/>
      <c r="KC95" s="219"/>
      <c r="KD95" s="219"/>
      <c r="KE95" s="219"/>
      <c r="KF95" s="219"/>
      <c r="KG95" s="219"/>
      <c r="KH95" s="219"/>
      <c r="KI95" s="219"/>
      <c r="KJ95" s="219"/>
      <c r="KK95" s="219"/>
      <c r="KL95" s="219"/>
      <c r="KM95" s="219"/>
      <c r="KN95" s="219"/>
      <c r="KO95" s="219"/>
      <c r="KP95" s="219"/>
      <c r="KQ95" s="219"/>
      <c r="KR95" s="219"/>
      <c r="KS95" s="219"/>
      <c r="KT95" s="219"/>
      <c r="KU95" s="219"/>
      <c r="KV95" s="219"/>
      <c r="KW95" s="219"/>
      <c r="KX95" s="219"/>
      <c r="KY95" s="219"/>
      <c r="KZ95" s="219"/>
      <c r="LA95" s="219"/>
      <c r="LB95" s="219"/>
      <c r="LC95" s="219"/>
      <c r="LD95" s="219"/>
      <c r="LE95" s="219"/>
      <c r="LF95" s="219"/>
      <c r="LG95" s="219"/>
      <c r="LH95" s="219"/>
      <c r="LI95" s="219"/>
      <c r="LJ95" s="219"/>
      <c r="LK95" s="219"/>
      <c r="LL95" s="219"/>
      <c r="LM95" s="219"/>
      <c r="LN95" s="219"/>
      <c r="LO95" s="219"/>
      <c r="LP95" s="219"/>
      <c r="LQ95" s="219"/>
      <c r="LR95" s="219"/>
      <c r="LS95" s="219"/>
      <c r="LT95" s="219"/>
      <c r="LU95" s="219"/>
      <c r="LV95" s="219"/>
      <c r="LW95" s="219"/>
      <c r="LX95" s="219"/>
      <c r="LY95" s="219"/>
      <c r="LZ95" s="219"/>
      <c r="MA95" s="219"/>
      <c r="MB95" s="219"/>
      <c r="MC95" s="219"/>
      <c r="MD95" s="219"/>
      <c r="ME95" s="219"/>
      <c r="MF95" s="219"/>
      <c r="MG95" s="219"/>
      <c r="MH95" s="219"/>
      <c r="MI95" s="219"/>
      <c r="MJ95" s="219"/>
      <c r="MK95" s="219"/>
      <c r="ML95" s="219"/>
      <c r="MM95" s="219"/>
      <c r="MN95" s="219"/>
      <c r="MO95" s="219"/>
      <c r="MP95" s="219"/>
      <c r="MQ95" s="219"/>
      <c r="MR95" s="219"/>
      <c r="MS95" s="219"/>
      <c r="MT95" s="219"/>
      <c r="MU95" s="219"/>
      <c r="MV95" s="219"/>
      <c r="MW95" s="219"/>
      <c r="MX95" s="219"/>
      <c r="MY95" s="219"/>
      <c r="MZ95" s="219"/>
      <c r="NA95" s="219"/>
      <c r="NB95" s="219"/>
      <c r="NC95" s="219"/>
      <c r="ND95" s="219"/>
      <c r="NE95" s="219"/>
      <c r="NF95" s="219"/>
      <c r="NG95" s="219"/>
      <c r="NH95" s="219"/>
      <c r="NI95" s="219"/>
      <c r="NJ95" s="219"/>
      <c r="NK95" s="219"/>
      <c r="NL95" s="219"/>
      <c r="NM95" s="219"/>
      <c r="NN95" s="219"/>
      <c r="NO95" s="219"/>
      <c r="NP95" s="219"/>
      <c r="NQ95" s="219"/>
      <c r="NR95" s="219"/>
      <c r="NS95" s="219"/>
      <c r="NT95" s="219"/>
      <c r="NU95" s="219"/>
      <c r="NV95" s="219"/>
      <c r="NW95" s="219"/>
      <c r="NX95" s="219"/>
      <c r="NY95" s="219"/>
      <c r="NZ95" s="219"/>
      <c r="OA95" s="219"/>
      <c r="OB95" s="219"/>
      <c r="OC95" s="219"/>
      <c r="OD95" s="219"/>
      <c r="OE95" s="219"/>
      <c r="OF95" s="219"/>
      <c r="OG95" s="219"/>
      <c r="OH95" s="219"/>
      <c r="OI95" s="219"/>
      <c r="OJ95" s="219"/>
      <c r="OK95" s="219"/>
      <c r="OL95" s="219"/>
      <c r="OM95" s="219"/>
      <c r="ON95" s="219"/>
      <c r="OO95" s="219"/>
      <c r="OP95" s="219"/>
      <c r="OQ95" s="219"/>
      <c r="OR95" s="219"/>
      <c r="OS95" s="219"/>
      <c r="OT95" s="219"/>
      <c r="OU95" s="219"/>
      <c r="OV95" s="219"/>
      <c r="OW95" s="219"/>
      <c r="OX95" s="219"/>
      <c r="OY95" s="219"/>
      <c r="OZ95" s="219"/>
      <c r="PA95" s="219"/>
      <c r="PB95" s="219"/>
      <c r="PC95" s="219"/>
      <c r="PD95" s="219"/>
      <c r="PE95" s="219"/>
      <c r="PF95" s="219"/>
      <c r="PG95" s="219"/>
      <c r="PH95" s="219"/>
      <c r="PI95" s="219"/>
      <c r="PJ95" s="219"/>
      <c r="PK95" s="219"/>
      <c r="PL95" s="219"/>
      <c r="PM95" s="219"/>
      <c r="PN95" s="219"/>
      <c r="PO95" s="219"/>
      <c r="PP95" s="219"/>
      <c r="PQ95" s="219"/>
      <c r="PR95" s="219"/>
      <c r="PS95" s="219"/>
      <c r="PT95" s="219"/>
      <c r="PU95" s="219"/>
      <c r="PV95" s="219"/>
      <c r="PW95" s="219"/>
      <c r="PX95" s="219"/>
      <c r="PY95" s="219"/>
      <c r="PZ95" s="219"/>
      <c r="QA95" s="219"/>
      <c r="QB95" s="219"/>
      <c r="QC95" s="219"/>
      <c r="QD95" s="219"/>
      <c r="QE95" s="219"/>
      <c r="QF95" s="219"/>
      <c r="QG95" s="219"/>
    </row>
    <row r="96" spans="1:449" s="178" customFormat="1">
      <c r="A96" s="219"/>
      <c r="B96" s="210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  <c r="FF96" s="219"/>
      <c r="FG96" s="219"/>
      <c r="FH96" s="219"/>
      <c r="FI96" s="219"/>
      <c r="FJ96" s="219"/>
      <c r="FK96" s="219"/>
      <c r="FL96" s="219"/>
      <c r="FM96" s="219"/>
      <c r="FN96" s="219"/>
      <c r="FO96" s="219"/>
      <c r="FP96" s="219"/>
      <c r="FQ96" s="219"/>
      <c r="FR96" s="219"/>
      <c r="FS96" s="219"/>
      <c r="FT96" s="219"/>
      <c r="FU96" s="219"/>
      <c r="FV96" s="219"/>
      <c r="FW96" s="219"/>
      <c r="FX96" s="219"/>
      <c r="FY96" s="219"/>
      <c r="FZ96" s="219"/>
      <c r="GA96" s="219"/>
      <c r="GB96" s="219"/>
      <c r="GC96" s="219"/>
      <c r="GD96" s="219"/>
      <c r="GE96" s="219"/>
      <c r="GF96" s="219"/>
      <c r="GG96" s="219"/>
      <c r="GH96" s="219"/>
      <c r="GI96" s="219"/>
      <c r="GJ96" s="219"/>
      <c r="GK96" s="219"/>
      <c r="GL96" s="219"/>
      <c r="GM96" s="219"/>
      <c r="GN96" s="219"/>
      <c r="GO96" s="219"/>
      <c r="GP96" s="219"/>
      <c r="GQ96" s="219"/>
      <c r="GR96" s="219"/>
      <c r="GS96" s="219"/>
      <c r="GT96" s="219"/>
      <c r="GU96" s="219"/>
      <c r="GV96" s="219"/>
      <c r="GW96" s="219"/>
      <c r="GX96" s="219"/>
      <c r="GY96" s="219"/>
      <c r="GZ96" s="219"/>
      <c r="HA96" s="219"/>
      <c r="HB96" s="219"/>
      <c r="HC96" s="219"/>
      <c r="HD96" s="219"/>
      <c r="HE96" s="219"/>
      <c r="HF96" s="219"/>
      <c r="HG96" s="219"/>
      <c r="HH96" s="219"/>
      <c r="HI96" s="219"/>
      <c r="HJ96" s="219"/>
      <c r="HK96" s="219"/>
      <c r="HL96" s="219"/>
      <c r="HM96" s="219"/>
      <c r="HN96" s="219"/>
      <c r="HO96" s="219"/>
      <c r="HP96" s="219"/>
      <c r="HQ96" s="219"/>
      <c r="HR96" s="219"/>
      <c r="HS96" s="219"/>
      <c r="HT96" s="219"/>
      <c r="HU96" s="219"/>
      <c r="HV96" s="219"/>
      <c r="HW96" s="219"/>
      <c r="HX96" s="219"/>
      <c r="HY96" s="219"/>
      <c r="HZ96" s="219"/>
      <c r="IA96" s="219"/>
      <c r="IB96" s="219"/>
      <c r="IC96" s="219"/>
      <c r="ID96" s="219"/>
      <c r="IE96" s="219"/>
      <c r="IF96" s="219"/>
      <c r="IG96" s="219"/>
      <c r="IH96" s="219"/>
      <c r="II96" s="219"/>
      <c r="IJ96" s="219"/>
      <c r="IK96" s="219"/>
      <c r="IL96" s="219"/>
      <c r="IM96" s="219"/>
      <c r="IN96" s="219"/>
      <c r="IO96" s="219"/>
      <c r="IP96" s="219"/>
      <c r="IQ96" s="219"/>
      <c r="IR96" s="219"/>
      <c r="IS96" s="219"/>
      <c r="IT96" s="219"/>
      <c r="IU96" s="219"/>
      <c r="IV96" s="219"/>
      <c r="IW96" s="219"/>
      <c r="IX96" s="219"/>
      <c r="IY96" s="219"/>
      <c r="IZ96" s="219"/>
      <c r="JA96" s="219"/>
      <c r="JB96" s="219"/>
      <c r="JC96" s="219"/>
      <c r="JD96" s="219"/>
      <c r="JE96" s="219"/>
      <c r="JF96" s="219"/>
      <c r="JG96" s="219"/>
      <c r="JH96" s="219"/>
      <c r="JI96" s="219"/>
      <c r="JJ96" s="219"/>
      <c r="JK96" s="219"/>
      <c r="JL96" s="219"/>
      <c r="JM96" s="219"/>
      <c r="JN96" s="219"/>
      <c r="JO96" s="219"/>
      <c r="JP96" s="219"/>
      <c r="JQ96" s="219"/>
      <c r="JR96" s="219"/>
      <c r="JS96" s="219"/>
      <c r="JT96" s="219"/>
      <c r="JU96" s="219"/>
      <c r="JV96" s="219"/>
      <c r="JW96" s="219"/>
      <c r="JX96" s="219"/>
      <c r="JY96" s="219"/>
      <c r="JZ96" s="219"/>
      <c r="KA96" s="219"/>
      <c r="KB96" s="219"/>
      <c r="KC96" s="219"/>
      <c r="KD96" s="219"/>
      <c r="KE96" s="219"/>
      <c r="KF96" s="219"/>
      <c r="KG96" s="219"/>
      <c r="KH96" s="219"/>
      <c r="KI96" s="219"/>
      <c r="KJ96" s="219"/>
      <c r="KK96" s="219"/>
      <c r="KL96" s="219"/>
      <c r="KM96" s="219"/>
      <c r="KN96" s="219"/>
      <c r="KO96" s="219"/>
      <c r="KP96" s="219"/>
      <c r="KQ96" s="219"/>
      <c r="KR96" s="219"/>
      <c r="KS96" s="219"/>
      <c r="KT96" s="219"/>
      <c r="KU96" s="219"/>
      <c r="KV96" s="219"/>
      <c r="KW96" s="219"/>
      <c r="KX96" s="219"/>
      <c r="KY96" s="219"/>
      <c r="KZ96" s="219"/>
      <c r="LA96" s="219"/>
      <c r="LB96" s="219"/>
      <c r="LC96" s="219"/>
      <c r="LD96" s="219"/>
      <c r="LE96" s="219"/>
      <c r="LF96" s="219"/>
      <c r="LG96" s="219"/>
      <c r="LH96" s="219"/>
      <c r="LI96" s="219"/>
      <c r="LJ96" s="219"/>
      <c r="LK96" s="219"/>
      <c r="LL96" s="219"/>
      <c r="LM96" s="219"/>
      <c r="LN96" s="219"/>
      <c r="LO96" s="219"/>
      <c r="LP96" s="219"/>
      <c r="LQ96" s="219"/>
      <c r="LR96" s="219"/>
      <c r="LS96" s="219"/>
      <c r="LT96" s="219"/>
      <c r="LU96" s="219"/>
      <c r="LV96" s="219"/>
      <c r="LW96" s="219"/>
      <c r="LX96" s="219"/>
      <c r="LY96" s="219"/>
      <c r="LZ96" s="219"/>
      <c r="MA96" s="219"/>
      <c r="MB96" s="219"/>
      <c r="MC96" s="219"/>
      <c r="MD96" s="219"/>
      <c r="ME96" s="219"/>
      <c r="MF96" s="219"/>
      <c r="MG96" s="219"/>
      <c r="MH96" s="219"/>
      <c r="MI96" s="219"/>
      <c r="MJ96" s="219"/>
      <c r="MK96" s="219"/>
      <c r="ML96" s="219"/>
      <c r="MM96" s="219"/>
      <c r="MN96" s="219"/>
      <c r="MO96" s="219"/>
      <c r="MP96" s="219"/>
      <c r="MQ96" s="219"/>
      <c r="MR96" s="219"/>
      <c r="MS96" s="219"/>
      <c r="MT96" s="219"/>
      <c r="MU96" s="219"/>
      <c r="MV96" s="219"/>
      <c r="MW96" s="219"/>
      <c r="MX96" s="219"/>
      <c r="MY96" s="219"/>
      <c r="MZ96" s="219"/>
      <c r="NA96" s="219"/>
      <c r="NB96" s="219"/>
      <c r="NC96" s="219"/>
      <c r="ND96" s="219"/>
      <c r="NE96" s="219"/>
      <c r="NF96" s="219"/>
      <c r="NG96" s="219"/>
      <c r="NH96" s="219"/>
      <c r="NI96" s="219"/>
      <c r="NJ96" s="219"/>
      <c r="NK96" s="219"/>
      <c r="NL96" s="219"/>
      <c r="NM96" s="219"/>
      <c r="NN96" s="219"/>
      <c r="NO96" s="219"/>
      <c r="NP96" s="219"/>
      <c r="NQ96" s="219"/>
      <c r="NR96" s="219"/>
      <c r="NS96" s="219"/>
      <c r="NT96" s="219"/>
      <c r="NU96" s="219"/>
      <c r="NV96" s="219"/>
      <c r="NW96" s="219"/>
      <c r="NX96" s="219"/>
      <c r="NY96" s="219"/>
      <c r="NZ96" s="219"/>
      <c r="OA96" s="219"/>
      <c r="OB96" s="219"/>
      <c r="OC96" s="219"/>
      <c r="OD96" s="219"/>
      <c r="OE96" s="219"/>
      <c r="OF96" s="219"/>
      <c r="OG96" s="219"/>
      <c r="OH96" s="219"/>
      <c r="OI96" s="219"/>
      <c r="OJ96" s="219"/>
      <c r="OK96" s="219"/>
      <c r="OL96" s="219"/>
      <c r="OM96" s="219"/>
      <c r="ON96" s="219"/>
      <c r="OO96" s="219"/>
      <c r="OP96" s="219"/>
      <c r="OQ96" s="219"/>
      <c r="OR96" s="219"/>
      <c r="OS96" s="219"/>
      <c r="OT96" s="219"/>
      <c r="OU96" s="219"/>
      <c r="OV96" s="219"/>
      <c r="OW96" s="219"/>
      <c r="OX96" s="219"/>
      <c r="OY96" s="219"/>
      <c r="OZ96" s="219"/>
      <c r="PA96" s="219"/>
      <c r="PB96" s="219"/>
      <c r="PC96" s="219"/>
      <c r="PD96" s="219"/>
      <c r="PE96" s="219"/>
      <c r="PF96" s="219"/>
      <c r="PG96" s="219"/>
      <c r="PH96" s="219"/>
      <c r="PI96" s="219"/>
      <c r="PJ96" s="219"/>
      <c r="PK96" s="219"/>
      <c r="PL96" s="219"/>
      <c r="PM96" s="219"/>
      <c r="PN96" s="219"/>
      <c r="PO96" s="219"/>
      <c r="PP96" s="219"/>
      <c r="PQ96" s="219"/>
      <c r="PR96" s="219"/>
      <c r="PS96" s="219"/>
      <c r="PT96" s="219"/>
      <c r="PU96" s="219"/>
      <c r="PV96" s="219"/>
      <c r="PW96" s="219"/>
      <c r="PX96" s="219"/>
      <c r="PY96" s="219"/>
      <c r="PZ96" s="219"/>
      <c r="QA96" s="219"/>
      <c r="QB96" s="219"/>
      <c r="QC96" s="219"/>
      <c r="QD96" s="219"/>
      <c r="QE96" s="219"/>
      <c r="QF96" s="219"/>
      <c r="QG96" s="219"/>
    </row>
  </sheetData>
  <mergeCells count="3">
    <mergeCell ref="C74:C75"/>
    <mergeCell ref="M75:O75"/>
    <mergeCell ref="M74:O74"/>
  </mergeCells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J176"/>
  <sheetViews>
    <sheetView showGridLines="0" showRowColHeaders="0" zoomScaleNormal="100" workbookViewId="0">
      <selection activeCell="C19" sqref="C19"/>
    </sheetView>
  </sheetViews>
  <sheetFormatPr baseColWidth="10" defaultColWidth="11.42578125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450" t="s">
        <v>166</v>
      </c>
      <c r="C7" s="450"/>
      <c r="D7" s="450"/>
      <c r="E7" s="450"/>
      <c r="F7" s="450"/>
      <c r="G7" s="450"/>
      <c r="H7" s="450"/>
      <c r="I7" s="450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183</v>
      </c>
      <c r="C9" s="9"/>
      <c r="D9" s="26"/>
      <c r="E9" s="23"/>
      <c r="H9" s="25"/>
      <c r="I9" s="25"/>
    </row>
    <row r="10" spans="1:10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13"/>
      <c r="B11" s="9" t="s">
        <v>182</v>
      </c>
      <c r="C11" s="414"/>
      <c r="D11" s="414"/>
      <c r="E11" s="414"/>
      <c r="F11" s="414"/>
      <c r="G11" s="414"/>
      <c r="H11" s="25"/>
      <c r="I11" s="25"/>
    </row>
    <row r="12" spans="1:10" s="24" customFormat="1" ht="24" customHeight="1">
      <c r="B12" s="9" t="s">
        <v>169</v>
      </c>
      <c r="C12" s="9"/>
      <c r="D12" s="9"/>
      <c r="E12" s="9"/>
      <c r="H12" s="25"/>
      <c r="I12" s="25"/>
    </row>
    <row r="13" spans="1:10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170</v>
      </c>
      <c r="C14" s="9"/>
      <c r="D14" s="9"/>
      <c r="E14" s="9"/>
      <c r="H14" s="25"/>
      <c r="I14" s="25"/>
    </row>
    <row r="15" spans="1:10" s="24" customFormat="1" ht="24" customHeight="1">
      <c r="B15" s="9" t="s">
        <v>172</v>
      </c>
      <c r="C15" s="9"/>
      <c r="D15" s="9"/>
      <c r="E15" s="9"/>
      <c r="H15" s="25"/>
      <c r="I15" s="25"/>
    </row>
    <row r="16" spans="1:10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9" ht="20.100000000000001" customHeight="1">
      <c r="B21" s="9" t="s">
        <v>195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9" location="Portada!A1" display="Portada"/>
    <hyperlink ref="B11:G11" location="'Clase, género y edad'!A1" display="Pensiones en vigor por clase, género y grupos de edad. Total sistema."/>
    <hyperlink ref="B21:E21" location="'Brecha de Género'!A1" display="Pensiones con complemento de brecha de género"/>
  </hyperlink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N78"/>
  <sheetViews>
    <sheetView showGridLines="0" showRowColHeaders="0" showZeros="0" showOutlineSymbols="0" zoomScaleNormal="100" workbookViewId="0">
      <selection activeCell="Y18" sqref="Y18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202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5" customHeight="1">
      <c r="B4" s="452" t="s">
        <v>139</v>
      </c>
      <c r="C4" s="453"/>
      <c r="D4" s="38"/>
      <c r="E4" s="454" t="s">
        <v>140</v>
      </c>
      <c r="F4" s="455"/>
      <c r="G4" s="455"/>
      <c r="H4" s="455"/>
      <c r="I4" s="456"/>
      <c r="J4" s="38"/>
      <c r="K4" s="454" t="s">
        <v>49</v>
      </c>
      <c r="L4" s="455"/>
      <c r="M4" s="455"/>
      <c r="N4" s="455"/>
      <c r="O4" s="456"/>
      <c r="P4" s="38"/>
      <c r="Q4" s="454" t="s">
        <v>50</v>
      </c>
      <c r="R4" s="455"/>
      <c r="S4" s="455"/>
      <c r="T4" s="455"/>
      <c r="U4" s="456"/>
    </row>
    <row r="5" spans="2:40" s="419" customFormat="1" ht="4.5" customHeight="1">
      <c r="B5" s="424"/>
      <c r="C5" s="423"/>
      <c r="D5" s="422"/>
      <c r="E5" s="424"/>
      <c r="F5" s="418"/>
      <c r="G5" s="418"/>
      <c r="H5" s="418"/>
      <c r="I5" s="418"/>
      <c r="J5" s="425"/>
      <c r="K5" s="424"/>
      <c r="L5" s="418"/>
      <c r="M5" s="418"/>
      <c r="N5" s="418"/>
      <c r="O5" s="418"/>
      <c r="P5" s="425"/>
      <c r="Q5" s="424"/>
      <c r="R5" s="418"/>
      <c r="S5" s="418"/>
      <c r="T5" s="418"/>
      <c r="U5" s="418"/>
      <c r="X5" s="420"/>
      <c r="Y5" s="420"/>
      <c r="Z5" s="420"/>
      <c r="AA5" s="420"/>
      <c r="AB5" s="420"/>
      <c r="AC5" s="420"/>
      <c r="AD5" s="420"/>
      <c r="AE5" s="420"/>
      <c r="AF5" s="420"/>
    </row>
    <row r="6" spans="2:40" ht="27.95" customHeight="1">
      <c r="B6" s="427" t="s">
        <v>141</v>
      </c>
      <c r="C6" s="421"/>
      <c r="D6" s="39"/>
      <c r="E6" s="428" t="s">
        <v>7</v>
      </c>
      <c r="F6" s="426"/>
      <c r="G6" s="428" t="s">
        <v>142</v>
      </c>
      <c r="H6" s="426"/>
      <c r="I6" s="428" t="s">
        <v>143</v>
      </c>
      <c r="J6" s="429"/>
      <c r="K6" s="428" t="s">
        <v>7</v>
      </c>
      <c r="L6" s="426"/>
      <c r="M6" s="428" t="s">
        <v>142</v>
      </c>
      <c r="N6" s="426"/>
      <c r="O6" s="428" t="s">
        <v>143</v>
      </c>
      <c r="P6" s="429"/>
      <c r="Q6" s="428" t="s">
        <v>7</v>
      </c>
      <c r="R6" s="426"/>
      <c r="S6" s="428" t="s">
        <v>142</v>
      </c>
      <c r="T6" s="426"/>
      <c r="U6" s="430" t="s">
        <v>143</v>
      </c>
    </row>
    <row r="7" spans="2:40" ht="9.9499999999999993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722720</v>
      </c>
      <c r="F8" s="46"/>
      <c r="G8" s="46">
        <v>732793.70216999971</v>
      </c>
      <c r="H8" s="46"/>
      <c r="I8" s="47">
        <v>1013.9385960953063</v>
      </c>
      <c r="J8" s="439"/>
      <c r="K8" s="46">
        <v>4455357</v>
      </c>
      <c r="L8" s="48"/>
      <c r="M8" s="46">
        <v>5959988.3335600076</v>
      </c>
      <c r="N8" s="48"/>
      <c r="O8" s="47">
        <v>1337.7128552347226</v>
      </c>
      <c r="P8" s="439"/>
      <c r="Q8" s="46">
        <v>1739998</v>
      </c>
      <c r="R8" s="48"/>
      <c r="S8" s="46">
        <v>1373565.3071999999</v>
      </c>
      <c r="T8" s="48"/>
      <c r="U8" s="47">
        <v>789.40625632903016</v>
      </c>
      <c r="V8" s="49"/>
      <c r="W8" s="49"/>
      <c r="X8" s="356"/>
      <c r="Y8" s="356"/>
      <c r="Z8" s="356"/>
      <c r="AA8" s="356"/>
      <c r="AB8" s="357"/>
      <c r="AC8" s="356"/>
      <c r="AD8" s="356"/>
      <c r="AE8" s="356"/>
      <c r="AF8" s="356"/>
      <c r="AG8" s="356"/>
      <c r="AH8" s="357"/>
      <c r="AI8" s="356"/>
      <c r="AJ8" s="356"/>
      <c r="AK8" s="356"/>
      <c r="AL8" s="356"/>
      <c r="AM8" s="356"/>
      <c r="AN8" s="357"/>
    </row>
    <row r="9" spans="2:40" ht="27.95" customHeight="1">
      <c r="B9" s="33" t="s">
        <v>145</v>
      </c>
      <c r="C9" s="44"/>
      <c r="D9" s="45"/>
      <c r="E9" s="46">
        <v>116429</v>
      </c>
      <c r="F9" s="46"/>
      <c r="G9" s="46">
        <v>88049.415869999924</v>
      </c>
      <c r="H9" s="46"/>
      <c r="I9" s="47">
        <v>756.24986790232617</v>
      </c>
      <c r="J9" s="439"/>
      <c r="K9" s="46">
        <v>1316103</v>
      </c>
      <c r="L9" s="48"/>
      <c r="M9" s="46">
        <v>1045234.2096299998</v>
      </c>
      <c r="N9" s="48"/>
      <c r="O9" s="47">
        <v>794.18876002106208</v>
      </c>
      <c r="P9" s="439"/>
      <c r="Q9" s="46">
        <v>468507</v>
      </c>
      <c r="R9" s="48"/>
      <c r="S9" s="46">
        <v>250014.96221000003</v>
      </c>
      <c r="T9" s="48"/>
      <c r="U9" s="47">
        <v>533.6418926718278</v>
      </c>
      <c r="V9" s="49"/>
      <c r="W9" s="49"/>
      <c r="X9" s="356"/>
      <c r="Y9" s="356"/>
      <c r="Z9" s="356"/>
      <c r="AA9" s="356"/>
      <c r="AB9" s="357"/>
      <c r="AC9" s="356"/>
      <c r="AD9" s="356"/>
      <c r="AE9" s="356"/>
      <c r="AF9" s="356"/>
      <c r="AG9" s="356"/>
      <c r="AH9" s="357"/>
      <c r="AI9" s="356"/>
      <c r="AJ9" s="356"/>
      <c r="AK9" s="356"/>
      <c r="AL9" s="356"/>
      <c r="AM9" s="356"/>
      <c r="AN9" s="357"/>
    </row>
    <row r="10" spans="2:40" ht="27.95" customHeight="1">
      <c r="B10" s="33" t="s">
        <v>146</v>
      </c>
      <c r="C10" s="44"/>
      <c r="D10" s="45"/>
      <c r="E10" s="46">
        <v>6953</v>
      </c>
      <c r="F10" s="46"/>
      <c r="G10" s="46">
        <v>6826.1849799999991</v>
      </c>
      <c r="H10" s="46"/>
      <c r="I10" s="47">
        <v>981.76110743563925</v>
      </c>
      <c r="J10" s="439"/>
      <c r="K10" s="46">
        <v>66876</v>
      </c>
      <c r="L10" s="48"/>
      <c r="M10" s="46">
        <v>88663.184310000026</v>
      </c>
      <c r="N10" s="48"/>
      <c r="O10" s="47">
        <v>1325.7848003768172</v>
      </c>
      <c r="P10" s="439"/>
      <c r="Q10" s="46">
        <v>41591</v>
      </c>
      <c r="R10" s="48"/>
      <c r="S10" s="46">
        <v>30492.66667000001</v>
      </c>
      <c r="T10" s="48"/>
      <c r="U10" s="47">
        <v>733.15541030511429</v>
      </c>
      <c r="V10" s="49"/>
      <c r="W10" s="49"/>
      <c r="X10" s="356"/>
      <c r="Y10" s="356"/>
      <c r="Z10" s="356"/>
      <c r="AA10" s="356"/>
      <c r="AB10" s="357"/>
      <c r="AC10" s="356"/>
      <c r="AD10" s="356"/>
      <c r="AE10" s="356"/>
      <c r="AF10" s="356"/>
      <c r="AG10" s="356"/>
      <c r="AH10" s="357"/>
      <c r="AI10" s="356"/>
      <c r="AJ10" s="356"/>
      <c r="AK10" s="356"/>
      <c r="AL10" s="356"/>
      <c r="AM10" s="356"/>
      <c r="AN10" s="357"/>
    </row>
    <row r="11" spans="2:40" ht="27.95" customHeight="1">
      <c r="B11" s="33" t="s">
        <v>147</v>
      </c>
      <c r="C11" s="44"/>
      <c r="D11" s="45"/>
      <c r="E11" s="46">
        <v>2247</v>
      </c>
      <c r="F11" s="46"/>
      <c r="G11" s="46">
        <v>3673.1426300000003</v>
      </c>
      <c r="H11" s="46"/>
      <c r="I11" s="47">
        <v>1634.6874187805965</v>
      </c>
      <c r="J11" s="439"/>
      <c r="K11" s="46">
        <v>35857</v>
      </c>
      <c r="L11" s="48"/>
      <c r="M11" s="46">
        <v>83624.035510000002</v>
      </c>
      <c r="N11" s="48"/>
      <c r="O11" s="47">
        <v>2332.1537080625822</v>
      </c>
      <c r="P11" s="439"/>
      <c r="Q11" s="46">
        <v>21135</v>
      </c>
      <c r="R11" s="48"/>
      <c r="S11" s="46">
        <v>22891.355669999997</v>
      </c>
      <c r="T11" s="48"/>
      <c r="U11" s="47">
        <v>1083.1017586941091</v>
      </c>
      <c r="V11" s="49"/>
      <c r="W11" s="49"/>
      <c r="X11" s="356"/>
      <c r="Y11" s="356"/>
      <c r="Z11" s="356"/>
      <c r="AA11" s="356"/>
      <c r="AB11" s="357"/>
      <c r="AC11" s="356"/>
      <c r="AD11" s="356"/>
      <c r="AE11" s="356"/>
      <c r="AF11" s="356"/>
      <c r="AG11" s="356"/>
      <c r="AH11" s="357"/>
      <c r="AI11" s="356"/>
      <c r="AJ11" s="356"/>
      <c r="AK11" s="356"/>
      <c r="AL11" s="356"/>
      <c r="AM11" s="356"/>
      <c r="AN11" s="357"/>
    </row>
    <row r="12" spans="2:40" ht="27.95" customHeight="1">
      <c r="B12" s="33" t="s">
        <v>148</v>
      </c>
      <c r="C12" s="44"/>
      <c r="D12" s="45"/>
      <c r="E12" s="46">
        <v>85599</v>
      </c>
      <c r="F12" s="46"/>
      <c r="G12" s="46">
        <v>98767.425099999949</v>
      </c>
      <c r="H12" s="46"/>
      <c r="I12" s="47">
        <v>1153.8385390016233</v>
      </c>
      <c r="J12" s="439"/>
      <c r="K12" s="46">
        <v>53566</v>
      </c>
      <c r="L12" s="48"/>
      <c r="M12" s="46">
        <v>67440.143009999985</v>
      </c>
      <c r="N12" s="48"/>
      <c r="O12" s="47">
        <v>1259.0102492252547</v>
      </c>
      <c r="P12" s="439"/>
      <c r="Q12" s="46">
        <v>52734</v>
      </c>
      <c r="R12" s="48"/>
      <c r="S12" s="46">
        <v>47965.981480000017</v>
      </c>
      <c r="T12" s="48"/>
      <c r="U12" s="47">
        <v>909.58359843744108</v>
      </c>
      <c r="V12" s="49"/>
      <c r="W12" s="49"/>
      <c r="X12" s="356"/>
      <c r="Y12" s="356"/>
      <c r="Z12" s="356"/>
      <c r="AA12" s="356"/>
      <c r="AB12" s="357"/>
      <c r="AC12" s="356"/>
      <c r="AD12" s="356"/>
      <c r="AE12" s="356"/>
      <c r="AF12" s="356"/>
      <c r="AG12" s="356"/>
      <c r="AH12" s="357"/>
      <c r="AI12" s="356"/>
      <c r="AJ12" s="356"/>
      <c r="AK12" s="356"/>
      <c r="AL12" s="356"/>
      <c r="AM12" s="356"/>
      <c r="AN12" s="357"/>
    </row>
    <row r="13" spans="2:40" ht="27.95" customHeight="1">
      <c r="B13" s="33" t="s">
        <v>149</v>
      </c>
      <c r="C13" s="44"/>
      <c r="D13" s="45"/>
      <c r="E13" s="46">
        <v>11917</v>
      </c>
      <c r="F13" s="46"/>
      <c r="G13" s="46">
        <v>13324.621819999997</v>
      </c>
      <c r="H13" s="46"/>
      <c r="I13" s="47">
        <v>1118.1188067466642</v>
      </c>
      <c r="J13" s="439"/>
      <c r="K13" s="46">
        <v>10551</v>
      </c>
      <c r="L13" s="48"/>
      <c r="M13" s="46">
        <v>17860.270220000002</v>
      </c>
      <c r="N13" s="48"/>
      <c r="O13" s="47">
        <v>1692.7561577101699</v>
      </c>
      <c r="P13" s="439"/>
      <c r="Q13" s="46">
        <v>10299</v>
      </c>
      <c r="R13" s="48"/>
      <c r="S13" s="46">
        <v>12216.057700000005</v>
      </c>
      <c r="T13" s="48"/>
      <c r="U13" s="47">
        <v>1186.1401786581225</v>
      </c>
      <c r="V13" s="49"/>
      <c r="W13" s="49"/>
      <c r="X13" s="356"/>
      <c r="Y13" s="356"/>
      <c r="Z13" s="356"/>
      <c r="AA13" s="356"/>
      <c r="AB13" s="357"/>
      <c r="AC13" s="356"/>
      <c r="AD13" s="356"/>
      <c r="AE13" s="356"/>
      <c r="AF13" s="356"/>
      <c r="AG13" s="356"/>
      <c r="AH13" s="357"/>
      <c r="AI13" s="356"/>
      <c r="AJ13" s="356"/>
      <c r="AK13" s="356"/>
      <c r="AL13" s="356"/>
      <c r="AM13" s="356"/>
      <c r="AN13" s="357"/>
    </row>
    <row r="14" spans="2:40" ht="27.95" customHeight="1">
      <c r="B14" s="33" t="s">
        <v>150</v>
      </c>
      <c r="C14" s="44"/>
      <c r="D14" s="45"/>
      <c r="E14" s="46">
        <v>5131</v>
      </c>
      <c r="F14" s="46"/>
      <c r="G14" s="46">
        <v>2129.3878799999993</v>
      </c>
      <c r="H14" s="46"/>
      <c r="I14" s="47">
        <v>415.00445916975235</v>
      </c>
      <c r="J14" s="439"/>
      <c r="K14" s="46">
        <v>231717</v>
      </c>
      <c r="L14" s="48"/>
      <c r="M14" s="46">
        <v>93481.561770000131</v>
      </c>
      <c r="N14" s="48"/>
      <c r="O14" s="47">
        <v>403.42988114812522</v>
      </c>
      <c r="P14" s="439"/>
      <c r="Q14" s="46">
        <v>20352</v>
      </c>
      <c r="R14" s="48"/>
      <c r="S14" s="46">
        <v>8443.9075400000074</v>
      </c>
      <c r="T14" s="48"/>
      <c r="U14" s="47">
        <v>414.89325569968588</v>
      </c>
      <c r="V14" s="49"/>
      <c r="W14" s="49"/>
      <c r="X14" s="356"/>
      <c r="Y14" s="356"/>
      <c r="Z14" s="356"/>
      <c r="AA14" s="356"/>
      <c r="AB14" s="357"/>
      <c r="AC14" s="356"/>
      <c r="AD14" s="356"/>
      <c r="AE14" s="356"/>
      <c r="AF14" s="356"/>
      <c r="AG14" s="356"/>
      <c r="AH14" s="357"/>
      <c r="AI14" s="356"/>
      <c r="AJ14" s="356"/>
      <c r="AK14" s="356"/>
      <c r="AL14" s="356"/>
      <c r="AM14" s="356"/>
      <c r="AN14" s="357"/>
    </row>
    <row r="15" spans="2:40" ht="16.149999999999999" customHeight="1">
      <c r="C15" s="44"/>
      <c r="D15" s="45"/>
      <c r="E15" s="46"/>
      <c r="F15" s="46"/>
      <c r="G15" s="46"/>
      <c r="H15" s="46"/>
      <c r="I15" s="47"/>
      <c r="J15" s="439"/>
      <c r="K15" s="46"/>
      <c r="L15" s="48"/>
      <c r="M15" s="46"/>
      <c r="N15" s="48"/>
      <c r="O15" s="47"/>
      <c r="P15" s="439"/>
      <c r="Q15" s="46"/>
      <c r="R15" s="48"/>
      <c r="S15" s="46"/>
      <c r="T15" s="48"/>
      <c r="U15" s="47"/>
      <c r="X15" s="356"/>
      <c r="Y15" s="356"/>
      <c r="Z15" s="356"/>
      <c r="AA15" s="356"/>
      <c r="AB15" s="357"/>
      <c r="AC15" s="356"/>
      <c r="AD15" s="356"/>
      <c r="AE15" s="356"/>
      <c r="AF15" s="356"/>
      <c r="AG15" s="356"/>
      <c r="AH15" s="357"/>
      <c r="AI15" s="356"/>
      <c r="AJ15" s="356"/>
      <c r="AK15" s="356"/>
      <c r="AL15" s="356"/>
      <c r="AM15" s="356"/>
      <c r="AN15" s="357"/>
    </row>
    <row r="16" spans="2:40" s="34" customFormat="1" ht="19.5" customHeight="1">
      <c r="B16" s="50" t="s">
        <v>151</v>
      </c>
      <c r="C16" s="51"/>
      <c r="D16" s="52"/>
      <c r="E16" s="51">
        <v>950996</v>
      </c>
      <c r="F16" s="51"/>
      <c r="G16" s="51">
        <v>945563.88045000145</v>
      </c>
      <c r="H16" s="51"/>
      <c r="I16" s="53">
        <v>994.28796803561897</v>
      </c>
      <c r="J16" s="52"/>
      <c r="K16" s="51">
        <v>6170027</v>
      </c>
      <c r="L16" s="54"/>
      <c r="M16" s="51">
        <v>7356291.738009993</v>
      </c>
      <c r="N16" s="54"/>
      <c r="O16" s="53">
        <v>1192.2624873456782</v>
      </c>
      <c r="P16" s="52"/>
      <c r="Q16" s="51">
        <v>2354616</v>
      </c>
      <c r="R16" s="54"/>
      <c r="S16" s="51">
        <v>1745590.2384700014</v>
      </c>
      <c r="T16" s="54"/>
      <c r="U16" s="53">
        <v>741.34815972965509</v>
      </c>
      <c r="V16" s="33"/>
      <c r="W16" s="33"/>
      <c r="X16" s="358"/>
      <c r="Y16" s="358"/>
      <c r="Z16" s="358"/>
      <c r="AA16" s="358"/>
      <c r="AB16" s="359"/>
      <c r="AC16" s="358"/>
      <c r="AD16" s="358"/>
      <c r="AE16" s="358"/>
      <c r="AF16" s="358"/>
      <c r="AG16" s="358"/>
      <c r="AH16" s="359"/>
      <c r="AI16" s="358"/>
      <c r="AJ16" s="358"/>
      <c r="AK16" s="358"/>
      <c r="AL16" s="358"/>
      <c r="AM16" s="358"/>
      <c r="AN16" s="359"/>
    </row>
    <row r="17" spans="2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457"/>
      <c r="C18" s="457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32" s="34" customFormat="1" ht="9.9499999999999993" customHeight="1">
      <c r="B19" s="451"/>
      <c r="C19" s="451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32" ht="27.95" customHeight="1">
      <c r="B20" s="452" t="s">
        <v>139</v>
      </c>
      <c r="C20" s="453"/>
      <c r="D20" s="38"/>
      <c r="E20" s="454" t="s">
        <v>107</v>
      </c>
      <c r="F20" s="455"/>
      <c r="G20" s="455"/>
      <c r="H20" s="455"/>
      <c r="I20" s="456"/>
      <c r="J20" s="38"/>
      <c r="K20" s="454" t="s">
        <v>108</v>
      </c>
      <c r="L20" s="455"/>
      <c r="M20" s="455"/>
      <c r="N20" s="455"/>
      <c r="O20" s="456"/>
      <c r="P20" s="38"/>
      <c r="Q20" s="454" t="s">
        <v>152</v>
      </c>
      <c r="R20" s="455"/>
      <c r="S20" s="455"/>
      <c r="T20" s="455"/>
      <c r="U20" s="456"/>
    </row>
    <row r="21" spans="2:32" s="419" customFormat="1" ht="4.5" customHeight="1">
      <c r="B21" s="424"/>
      <c r="C21" s="423"/>
      <c r="D21" s="422"/>
      <c r="E21" s="424"/>
      <c r="F21" s="418"/>
      <c r="G21" s="418"/>
      <c r="H21" s="418"/>
      <c r="I21" s="418"/>
      <c r="J21" s="425"/>
      <c r="K21" s="424"/>
      <c r="L21" s="418"/>
      <c r="M21" s="418"/>
      <c r="N21" s="418"/>
      <c r="O21" s="418"/>
      <c r="P21" s="425"/>
      <c r="Q21" s="424"/>
      <c r="R21" s="418"/>
      <c r="S21" s="418"/>
      <c r="T21" s="418"/>
      <c r="U21" s="418"/>
      <c r="X21" s="420"/>
      <c r="Y21" s="420"/>
      <c r="Z21" s="420"/>
      <c r="AA21" s="420"/>
      <c r="AB21" s="420"/>
      <c r="AC21" s="420"/>
      <c r="AD21" s="420"/>
      <c r="AE21" s="420"/>
      <c r="AF21" s="420"/>
    </row>
    <row r="22" spans="2:32" ht="27.95" customHeight="1">
      <c r="B22" s="427" t="s">
        <v>141</v>
      </c>
      <c r="C22" s="421"/>
      <c r="D22" s="39"/>
      <c r="E22" s="428" t="s">
        <v>7</v>
      </c>
      <c r="F22" s="426"/>
      <c r="G22" s="428" t="s">
        <v>142</v>
      </c>
      <c r="H22" s="426"/>
      <c r="I22" s="428" t="s">
        <v>143</v>
      </c>
      <c r="J22" s="429"/>
      <c r="K22" s="428" t="s">
        <v>7</v>
      </c>
      <c r="L22" s="426"/>
      <c r="M22" s="428" t="s">
        <v>142</v>
      </c>
      <c r="N22" s="426"/>
      <c r="O22" s="428" t="s">
        <v>143</v>
      </c>
      <c r="P22" s="429"/>
      <c r="Q22" s="428" t="s">
        <v>7</v>
      </c>
      <c r="R22" s="426"/>
      <c r="S22" s="428" t="s">
        <v>142</v>
      </c>
      <c r="T22" s="426"/>
      <c r="U22" s="430" t="s">
        <v>143</v>
      </c>
    </row>
    <row r="23" spans="2:32" s="34" customFormat="1" ht="9.9499999999999993" customHeight="1">
      <c r="B23" s="463"/>
      <c r="C23" s="463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259513</v>
      </c>
      <c r="F24" s="46"/>
      <c r="G24" s="46">
        <v>111422.94827999998</v>
      </c>
      <c r="H24" s="46"/>
      <c r="I24" s="47">
        <v>429.35401417270037</v>
      </c>
      <c r="J24" s="45"/>
      <c r="K24" s="46">
        <v>31486</v>
      </c>
      <c r="L24" s="48"/>
      <c r="M24" s="46">
        <v>19729.153500000004</v>
      </c>
      <c r="N24" s="48"/>
      <c r="O24" s="47">
        <v>626.60082258781688</v>
      </c>
      <c r="P24" s="45"/>
      <c r="Q24" s="46">
        <v>7209074</v>
      </c>
      <c r="R24" s="48"/>
      <c r="S24" s="46">
        <v>8197499.4447100004</v>
      </c>
      <c r="T24" s="48"/>
      <c r="U24" s="47">
        <v>1137.108516948224</v>
      </c>
      <c r="V24" s="33"/>
      <c r="W24" s="59"/>
    </row>
    <row r="25" spans="2:32" s="34" customFormat="1" ht="27.95" customHeight="1">
      <c r="B25" s="33" t="s">
        <v>145</v>
      </c>
      <c r="C25" s="44"/>
      <c r="D25" s="45"/>
      <c r="E25" s="46">
        <v>64233</v>
      </c>
      <c r="F25" s="46"/>
      <c r="G25" s="46">
        <v>22220.541170000004</v>
      </c>
      <c r="H25" s="46"/>
      <c r="I25" s="47">
        <v>345.93653059953613</v>
      </c>
      <c r="J25" s="45"/>
      <c r="K25" s="46">
        <v>9910</v>
      </c>
      <c r="L25" s="48"/>
      <c r="M25" s="46">
        <v>4677.5042100000001</v>
      </c>
      <c r="N25" s="48"/>
      <c r="O25" s="47">
        <v>471.99840665993946</v>
      </c>
      <c r="P25" s="45"/>
      <c r="Q25" s="46">
        <v>1975182</v>
      </c>
      <c r="R25" s="48"/>
      <c r="S25" s="46">
        <v>1410196.6330900004</v>
      </c>
      <c r="T25" s="48"/>
      <c r="U25" s="47">
        <v>713.95781912249117</v>
      </c>
      <c r="V25" s="33"/>
      <c r="W25" s="59"/>
    </row>
    <row r="26" spans="2:32" s="34" customFormat="1" ht="27.95" customHeight="1">
      <c r="B26" s="33" t="s">
        <v>146</v>
      </c>
      <c r="C26" s="44"/>
      <c r="D26" s="45"/>
      <c r="E26" s="46">
        <v>4911</v>
      </c>
      <c r="F26" s="46"/>
      <c r="G26" s="46">
        <v>2443.7809800000005</v>
      </c>
      <c r="H26" s="46"/>
      <c r="I26" s="47">
        <v>497.61372021991457</v>
      </c>
      <c r="J26" s="45"/>
      <c r="K26" s="46">
        <v>1194</v>
      </c>
      <c r="L26" s="48"/>
      <c r="M26" s="46">
        <v>765.2750000000002</v>
      </c>
      <c r="N26" s="48"/>
      <c r="O26" s="47">
        <v>640.9338358458964</v>
      </c>
      <c r="P26" s="45"/>
      <c r="Q26" s="46">
        <v>121525</v>
      </c>
      <c r="R26" s="48"/>
      <c r="S26" s="46">
        <v>129191.09194000003</v>
      </c>
      <c r="T26" s="48"/>
      <c r="U26" s="47">
        <v>1063.0824269903314</v>
      </c>
      <c r="V26" s="33"/>
      <c r="W26" s="59"/>
    </row>
    <row r="27" spans="2:32" s="34" customFormat="1" ht="27.95" customHeight="1">
      <c r="B27" s="33" t="s">
        <v>147</v>
      </c>
      <c r="C27" s="44"/>
      <c r="D27" s="45"/>
      <c r="E27" s="46">
        <v>1961</v>
      </c>
      <c r="F27" s="46"/>
      <c r="G27" s="46">
        <v>1453.6823199999999</v>
      </c>
      <c r="H27" s="46"/>
      <c r="I27" s="47">
        <v>741.29644059153486</v>
      </c>
      <c r="J27" s="45"/>
      <c r="K27" s="46">
        <v>620</v>
      </c>
      <c r="L27" s="48"/>
      <c r="M27" s="46">
        <v>611.11883000000012</v>
      </c>
      <c r="N27" s="48"/>
      <c r="O27" s="47">
        <v>985.67553225806466</v>
      </c>
      <c r="P27" s="45"/>
      <c r="Q27" s="46">
        <v>61820</v>
      </c>
      <c r="R27" s="48"/>
      <c r="S27" s="46">
        <v>112253.33496000001</v>
      </c>
      <c r="T27" s="48"/>
      <c r="U27" s="47">
        <v>1815.8093652539633</v>
      </c>
      <c r="V27" s="33"/>
      <c r="W27" s="59"/>
    </row>
    <row r="28" spans="2:32" s="34" customFormat="1" ht="27.95" customHeight="1">
      <c r="B28" s="33" t="s">
        <v>148</v>
      </c>
      <c r="C28" s="44"/>
      <c r="D28" s="45"/>
      <c r="E28" s="46">
        <v>11038</v>
      </c>
      <c r="F28" s="46"/>
      <c r="G28" s="46">
        <v>4783.6103499999981</v>
      </c>
      <c r="H28" s="46"/>
      <c r="I28" s="47">
        <v>433.3765491936943</v>
      </c>
      <c r="J28" s="45"/>
      <c r="K28" s="46">
        <v>529</v>
      </c>
      <c r="L28" s="48"/>
      <c r="M28" s="46">
        <v>501.34997999999996</v>
      </c>
      <c r="N28" s="48"/>
      <c r="O28" s="47">
        <v>947.73153119092626</v>
      </c>
      <c r="P28" s="45"/>
      <c r="Q28" s="46">
        <v>203466</v>
      </c>
      <c r="R28" s="48"/>
      <c r="S28" s="46">
        <v>219458.50991999987</v>
      </c>
      <c r="T28" s="48"/>
      <c r="U28" s="47">
        <v>1078.6004045884811</v>
      </c>
      <c r="V28" s="33"/>
      <c r="W28" s="59"/>
    </row>
    <row r="29" spans="2:32" s="34" customFormat="1" ht="27.95" customHeight="1">
      <c r="B29" s="33" t="s">
        <v>149</v>
      </c>
      <c r="C29" s="44"/>
      <c r="D29" s="45"/>
      <c r="E29" s="46">
        <v>1090</v>
      </c>
      <c r="F29" s="46"/>
      <c r="G29" s="46">
        <v>851.91516000000013</v>
      </c>
      <c r="H29" s="46"/>
      <c r="I29" s="47">
        <v>781.57354128440386</v>
      </c>
      <c r="J29" s="45"/>
      <c r="K29" s="46">
        <v>203</v>
      </c>
      <c r="L29" s="48"/>
      <c r="M29" s="46">
        <v>247.97534999999999</v>
      </c>
      <c r="N29" s="48"/>
      <c r="O29" s="47">
        <v>1221.5534482758621</v>
      </c>
      <c r="P29" s="45"/>
      <c r="Q29" s="46">
        <v>34060</v>
      </c>
      <c r="R29" s="48"/>
      <c r="S29" s="46">
        <v>44500.84025000003</v>
      </c>
      <c r="T29" s="48"/>
      <c r="U29" s="47">
        <v>1306.542579271874</v>
      </c>
      <c r="V29" s="33"/>
      <c r="W29" s="59"/>
    </row>
    <row r="30" spans="2:32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257200</v>
      </c>
      <c r="R30" s="48"/>
      <c r="S30" s="46">
        <v>104054.85719000014</v>
      </c>
      <c r="T30" s="48"/>
      <c r="U30" s="47">
        <v>404.5678739891141</v>
      </c>
      <c r="V30" s="33"/>
      <c r="W30" s="59"/>
    </row>
    <row r="31" spans="2:32" s="34" customFormat="1" ht="16.149999999999999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32" s="34" customFormat="1" ht="24" customHeight="1">
      <c r="B32" s="60" t="s">
        <v>151</v>
      </c>
      <c r="C32" s="61"/>
      <c r="D32" s="52"/>
      <c r="E32" s="61">
        <v>342746</v>
      </c>
      <c r="F32" s="61"/>
      <c r="G32" s="61">
        <v>143176.47825999977</v>
      </c>
      <c r="H32" s="61"/>
      <c r="I32" s="62">
        <v>417.73347686041495</v>
      </c>
      <c r="J32" s="52"/>
      <c r="K32" s="61">
        <v>43942</v>
      </c>
      <c r="L32" s="63"/>
      <c r="M32" s="61">
        <v>26532.376869999996</v>
      </c>
      <c r="N32" s="63"/>
      <c r="O32" s="62">
        <v>603.80448932683987</v>
      </c>
      <c r="P32" s="52"/>
      <c r="Q32" s="61">
        <v>9862327</v>
      </c>
      <c r="R32" s="63"/>
      <c r="S32" s="61">
        <v>10217154.712059993</v>
      </c>
      <c r="T32" s="63"/>
      <c r="U32" s="62">
        <v>1035.9780923974629</v>
      </c>
      <c r="V32" s="33"/>
      <c r="W32" s="59"/>
    </row>
    <row r="33" spans="2:40" ht="9.9499999999999993" customHeight="1">
      <c r="B33" s="464"/>
      <c r="C33" s="464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40" ht="50.1" customHeight="1">
      <c r="B34" s="467"/>
      <c r="C34" s="467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40" ht="68.099999999999994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40" ht="27.95" customHeight="1">
      <c r="B36" s="69" t="s">
        <v>203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40" ht="24.95" customHeight="1">
      <c r="B37" s="468"/>
      <c r="C37" s="468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69" t="s">
        <v>155</v>
      </c>
      <c r="C38" s="470"/>
      <c r="D38" s="333"/>
      <c r="E38" s="454" t="s">
        <v>154</v>
      </c>
      <c r="F38" s="458"/>
      <c r="G38" s="458"/>
      <c r="H38" s="458"/>
      <c r="I38" s="459"/>
      <c r="J38" s="70"/>
      <c r="K38" s="454" t="s">
        <v>151</v>
      </c>
      <c r="L38" s="458"/>
      <c r="M38" s="458"/>
      <c r="N38" s="458"/>
      <c r="O38" s="459"/>
      <c r="P38" s="70"/>
      <c r="Q38" s="460" t="s">
        <v>179</v>
      </c>
      <c r="R38" s="461"/>
      <c r="S38" s="461"/>
      <c r="T38" s="461"/>
      <c r="U38" s="462"/>
      <c r="X38" s="361"/>
      <c r="Y38" s="363"/>
      <c r="Z38" s="361"/>
      <c r="AA38" s="360"/>
      <c r="AB38" s="362"/>
      <c r="AC38" s="360"/>
      <c r="AD38" s="361"/>
      <c r="AE38" s="363"/>
      <c r="AF38" s="361"/>
      <c r="AG38" s="360"/>
      <c r="AH38" s="362"/>
      <c r="AI38" s="360"/>
      <c r="AJ38" s="362"/>
      <c r="AK38" s="362"/>
      <c r="AL38" s="362"/>
      <c r="AM38" s="362"/>
      <c r="AN38" s="362"/>
    </row>
    <row r="39" spans="2:40" ht="27.95" customHeight="1">
      <c r="B39" s="470" t="s">
        <v>155</v>
      </c>
      <c r="C39" s="470"/>
      <c r="D39" s="334"/>
      <c r="E39" s="428" t="s">
        <v>7</v>
      </c>
      <c r="F39" s="431"/>
      <c r="G39" s="428"/>
      <c r="H39" s="431"/>
      <c r="I39" s="428" t="s">
        <v>143</v>
      </c>
      <c r="J39" s="429"/>
      <c r="K39" s="428" t="s">
        <v>7</v>
      </c>
      <c r="L39" s="40"/>
      <c r="M39" s="428"/>
      <c r="N39" s="40"/>
      <c r="O39" s="428" t="s">
        <v>143</v>
      </c>
      <c r="P39" s="429"/>
      <c r="Q39" s="428" t="s">
        <v>7</v>
      </c>
      <c r="R39" s="40"/>
      <c r="S39" s="428"/>
      <c r="T39" s="40"/>
      <c r="U39" s="430" t="s">
        <v>143</v>
      </c>
      <c r="X39" s="361"/>
      <c r="Y39" s="363"/>
      <c r="Z39" s="361"/>
      <c r="AA39" s="360"/>
      <c r="AB39" s="362"/>
      <c r="AC39" s="360"/>
      <c r="AD39" s="361"/>
      <c r="AE39" s="363"/>
      <c r="AF39" s="361"/>
      <c r="AG39" s="360"/>
      <c r="AH39" s="362"/>
      <c r="AI39" s="360"/>
      <c r="AJ39" s="362"/>
      <c r="AK39" s="362"/>
      <c r="AL39" s="362"/>
      <c r="AM39" s="362"/>
      <c r="AN39" s="362"/>
    </row>
    <row r="40" spans="2:40" ht="9.9499999999999993" customHeight="1">
      <c r="B40" s="465"/>
      <c r="C40" s="465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61"/>
      <c r="Y40" s="363"/>
      <c r="Z40" s="361"/>
      <c r="AA40" s="360"/>
      <c r="AB40" s="362"/>
      <c r="AC40" s="360"/>
      <c r="AD40" s="361"/>
      <c r="AE40" s="363"/>
      <c r="AF40" s="361"/>
      <c r="AG40" s="360"/>
      <c r="AH40" s="362"/>
      <c r="AI40" s="360"/>
      <c r="AJ40" s="362"/>
      <c r="AK40" s="362"/>
      <c r="AL40" s="362"/>
      <c r="AM40" s="362"/>
      <c r="AN40" s="362"/>
    </row>
    <row r="41" spans="2:40" ht="18" customHeight="1">
      <c r="B41" s="33" t="s">
        <v>48</v>
      </c>
      <c r="D41" s="42"/>
      <c r="E41" s="435">
        <v>6237</v>
      </c>
      <c r="F41" s="436"/>
      <c r="G41" s="435"/>
      <c r="H41" s="419"/>
      <c r="I41" s="437">
        <v>1018.1230639730636</v>
      </c>
      <c r="J41" s="438"/>
      <c r="K41" s="435">
        <v>7917</v>
      </c>
      <c r="L41" s="435"/>
      <c r="M41" s="435"/>
      <c r="N41" s="419"/>
      <c r="O41" s="437">
        <v>987.49062523683187</v>
      </c>
      <c r="P41" s="438"/>
      <c r="Q41" s="437">
        <v>78.779840848806373</v>
      </c>
      <c r="R41" s="437"/>
      <c r="S41" s="437"/>
      <c r="T41" s="437"/>
      <c r="U41" s="437">
        <v>103.10204856161396</v>
      </c>
    </row>
    <row r="42" spans="2:40" ht="9.9499999999999993" customHeight="1">
      <c r="D42" s="42"/>
      <c r="E42" s="435"/>
      <c r="F42" s="436"/>
      <c r="G42" s="435"/>
      <c r="H42" s="419"/>
      <c r="I42" s="437"/>
      <c r="J42" s="438"/>
      <c r="K42" s="435"/>
      <c r="L42" s="435"/>
      <c r="M42" s="435"/>
      <c r="N42" s="419"/>
      <c r="O42" s="437"/>
      <c r="P42" s="438"/>
      <c r="Q42" s="437"/>
      <c r="R42" s="437"/>
      <c r="S42" s="437"/>
      <c r="T42" s="437"/>
      <c r="U42" s="437"/>
    </row>
    <row r="43" spans="2:40" ht="18" customHeight="1">
      <c r="B43" s="33" t="s">
        <v>49</v>
      </c>
      <c r="D43" s="42"/>
      <c r="E43" s="435">
        <v>20935</v>
      </c>
      <c r="F43" s="436"/>
      <c r="G43" s="435"/>
      <c r="H43" s="419"/>
      <c r="I43" s="437">
        <v>1490.2155705755915</v>
      </c>
      <c r="J43" s="438"/>
      <c r="K43" s="435">
        <v>25828</v>
      </c>
      <c r="L43" s="435"/>
      <c r="M43" s="435"/>
      <c r="N43" s="419"/>
      <c r="O43" s="437">
        <v>1377.5879282174387</v>
      </c>
      <c r="P43" s="438"/>
      <c r="Q43" s="437">
        <v>81.055443704506729</v>
      </c>
      <c r="R43" s="437"/>
      <c r="S43" s="437"/>
      <c r="T43" s="437"/>
      <c r="U43" s="437">
        <v>108.17571350990931</v>
      </c>
    </row>
    <row r="44" spans="2:40" ht="9.9499999999999993" customHeight="1">
      <c r="B44" s="466"/>
      <c r="C44" s="466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40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40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2:40">
      <c r="D47" s="47"/>
      <c r="E47" s="47"/>
      <c r="F47" s="47"/>
      <c r="G47" s="47"/>
      <c r="H47" s="47"/>
      <c r="I47" s="47"/>
      <c r="Q47" s="78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40:C40"/>
    <mergeCell ref="B44:C44"/>
    <mergeCell ref="B34:C34"/>
    <mergeCell ref="B37:C37"/>
    <mergeCell ref="B38:C39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BR83"/>
  <sheetViews>
    <sheetView showGridLines="0" showRowColHeaders="0" showZeros="0" zoomScaleNormal="100" workbookViewId="0">
      <selection activeCell="W76" sqref="W76"/>
    </sheetView>
  </sheetViews>
  <sheetFormatPr baseColWidth="10" defaultColWidth="10.140625" defaultRowHeight="12.75"/>
  <cols>
    <col min="1" max="1" width="2" style="79" customWidth="1"/>
    <col min="2" max="2" width="8.285156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515625" style="79" customWidth="1"/>
    <col min="20" max="22" width="7.7109375" style="79" customWidth="1"/>
    <col min="23" max="16384" width="10.140625" style="79"/>
  </cols>
  <sheetData>
    <row r="1" spans="2:70" ht="18.95" customHeight="1">
      <c r="B1" s="485" t="s">
        <v>181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</row>
    <row r="2" spans="2:70" ht="18.95" customHeight="1">
      <c r="B2" s="487" t="s">
        <v>204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T2" s="9" t="s">
        <v>178</v>
      </c>
      <c r="U2" s="354"/>
      <c r="V2" s="353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</row>
    <row r="3" spans="2:70" ht="18.95" customHeight="1">
      <c r="B3" s="489" t="s">
        <v>192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</row>
    <row r="5" spans="2:70" ht="14.25" customHeight="1" thickTop="1">
      <c r="B5" s="471" t="s">
        <v>0</v>
      </c>
      <c r="C5" s="474" t="s">
        <v>28</v>
      </c>
      <c r="D5" s="475"/>
      <c r="E5" s="475"/>
      <c r="F5" s="475"/>
      <c r="G5" s="475"/>
      <c r="H5" s="475"/>
      <c r="I5" s="475"/>
      <c r="J5" s="476"/>
      <c r="K5" s="474" t="s">
        <v>29</v>
      </c>
      <c r="L5" s="475"/>
      <c r="M5" s="475"/>
      <c r="N5" s="475"/>
      <c r="O5" s="475"/>
      <c r="P5" s="475"/>
      <c r="Q5" s="475"/>
      <c r="R5" s="476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</row>
    <row r="6" spans="2:70" ht="14.25" customHeight="1">
      <c r="B6" s="472"/>
      <c r="C6" s="477" t="s">
        <v>3</v>
      </c>
      <c r="D6" s="478"/>
      <c r="E6" s="479" t="s">
        <v>4</v>
      </c>
      <c r="F6" s="480"/>
      <c r="G6" s="477" t="s">
        <v>5</v>
      </c>
      <c r="H6" s="478"/>
      <c r="I6" s="477" t="s">
        <v>6</v>
      </c>
      <c r="J6" s="478"/>
      <c r="K6" s="477" t="s">
        <v>3</v>
      </c>
      <c r="L6" s="478"/>
      <c r="M6" s="479" t="s">
        <v>4</v>
      </c>
      <c r="N6" s="480"/>
      <c r="O6" s="477" t="s">
        <v>5</v>
      </c>
      <c r="P6" s="478"/>
      <c r="Q6" s="477" t="s">
        <v>6</v>
      </c>
      <c r="R6" s="478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</row>
    <row r="7" spans="2:70" ht="14.25" customHeight="1">
      <c r="B7" s="473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</row>
    <row r="8" spans="2:70" ht="14.25" customHeight="1">
      <c r="B8" s="395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83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7">
        <v>0</v>
      </c>
      <c r="U8" s="354"/>
      <c r="V8" s="364"/>
      <c r="W8" s="355"/>
      <c r="X8" s="364"/>
      <c r="Y8" s="355"/>
      <c r="Z8" s="364"/>
      <c r="AA8" s="355"/>
      <c r="AB8" s="364"/>
      <c r="AC8" s="355"/>
      <c r="AD8" s="364"/>
      <c r="AE8" s="355"/>
      <c r="AF8" s="364"/>
      <c r="AG8" s="355"/>
      <c r="AH8" s="364"/>
      <c r="AI8" s="355"/>
      <c r="AJ8" s="364"/>
      <c r="AK8" s="355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</row>
    <row r="9" spans="2:70" ht="14.25" customHeight="1">
      <c r="B9" s="396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4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8">
        <v>0</v>
      </c>
      <c r="U9" s="354"/>
      <c r="V9" s="364"/>
      <c r="W9" s="355"/>
      <c r="X9" s="364"/>
      <c r="Y9" s="355"/>
      <c r="Z9" s="364"/>
      <c r="AA9" s="355"/>
      <c r="AB9" s="364"/>
      <c r="AC9" s="355"/>
      <c r="AD9" s="364"/>
      <c r="AE9" s="355"/>
      <c r="AF9" s="364"/>
      <c r="AG9" s="355"/>
      <c r="AH9" s="364"/>
      <c r="AI9" s="355"/>
      <c r="AJ9" s="364"/>
      <c r="AK9" s="355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</row>
    <row r="10" spans="2:70" ht="14.25" customHeight="1">
      <c r="B10" s="397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4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8">
        <v>0</v>
      </c>
      <c r="U10" s="354"/>
      <c r="V10" s="364"/>
      <c r="W10" s="355"/>
      <c r="X10" s="364"/>
      <c r="Y10" s="355"/>
      <c r="Z10" s="364"/>
      <c r="AA10" s="355"/>
      <c r="AB10" s="364"/>
      <c r="AC10" s="355"/>
      <c r="AD10" s="364"/>
      <c r="AE10" s="355"/>
      <c r="AF10" s="364"/>
      <c r="AG10" s="355"/>
      <c r="AH10" s="364"/>
      <c r="AI10" s="355"/>
      <c r="AJ10" s="364"/>
      <c r="AK10" s="355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</row>
    <row r="11" spans="2:70" ht="14.25" customHeight="1">
      <c r="B11" s="397" t="s">
        <v>12</v>
      </c>
      <c r="C11" s="88">
        <v>2</v>
      </c>
      <c r="D11" s="89">
        <v>562.63499999999999</v>
      </c>
      <c r="E11" s="88">
        <v>2</v>
      </c>
      <c r="F11" s="89">
        <v>1124.4000000000001</v>
      </c>
      <c r="G11" s="88">
        <v>0</v>
      </c>
      <c r="H11" s="89">
        <v>0</v>
      </c>
      <c r="I11" s="88">
        <v>4</v>
      </c>
      <c r="J11" s="89">
        <v>843.51750000000004</v>
      </c>
      <c r="K11" s="384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8">
        <v>0</v>
      </c>
      <c r="U11" s="354"/>
      <c r="V11" s="364"/>
      <c r="W11" s="355"/>
      <c r="X11" s="364"/>
      <c r="Y11" s="355"/>
      <c r="Z11" s="364"/>
      <c r="AA11" s="355"/>
      <c r="AB11" s="364"/>
      <c r="AC11" s="355"/>
      <c r="AD11" s="364"/>
      <c r="AE11" s="355"/>
      <c r="AF11" s="364"/>
      <c r="AG11" s="355"/>
      <c r="AH11" s="364"/>
      <c r="AI11" s="355"/>
      <c r="AJ11" s="364"/>
      <c r="AK11" s="355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</row>
    <row r="12" spans="2:70" ht="14.25" customHeight="1">
      <c r="B12" s="397" t="s">
        <v>13</v>
      </c>
      <c r="C12" s="88">
        <v>271</v>
      </c>
      <c r="D12" s="89">
        <v>783.74446494464962</v>
      </c>
      <c r="E12" s="88">
        <v>113</v>
      </c>
      <c r="F12" s="89">
        <v>706.58283185840719</v>
      </c>
      <c r="G12" s="88">
        <v>0</v>
      </c>
      <c r="H12" s="89">
        <v>0</v>
      </c>
      <c r="I12" s="88">
        <v>384</v>
      </c>
      <c r="J12" s="89">
        <v>761.0380468750003</v>
      </c>
      <c r="K12" s="384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8">
        <v>0</v>
      </c>
      <c r="U12" s="354"/>
      <c r="V12" s="364"/>
      <c r="W12" s="355"/>
      <c r="X12" s="364"/>
      <c r="Y12" s="355"/>
      <c r="Z12" s="364"/>
      <c r="AA12" s="355"/>
      <c r="AB12" s="364"/>
      <c r="AC12" s="355"/>
      <c r="AD12" s="364"/>
      <c r="AE12" s="355"/>
      <c r="AF12" s="364"/>
      <c r="AG12" s="355"/>
      <c r="AH12" s="364"/>
      <c r="AI12" s="355"/>
      <c r="AJ12" s="364"/>
      <c r="AK12" s="355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</row>
    <row r="13" spans="2:70" ht="14.25" customHeight="1">
      <c r="B13" s="397" t="s">
        <v>14</v>
      </c>
      <c r="C13" s="88">
        <v>1677</v>
      </c>
      <c r="D13" s="89">
        <v>771.3566607036372</v>
      </c>
      <c r="E13" s="88">
        <v>817</v>
      </c>
      <c r="F13" s="89">
        <v>699.8005752753977</v>
      </c>
      <c r="G13" s="88">
        <v>0</v>
      </c>
      <c r="H13" s="89">
        <v>0</v>
      </c>
      <c r="I13" s="88">
        <v>2494</v>
      </c>
      <c r="J13" s="89">
        <v>747.9158740978346</v>
      </c>
      <c r="K13" s="384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8">
        <v>0</v>
      </c>
      <c r="U13" s="354"/>
      <c r="V13" s="364"/>
      <c r="W13" s="355"/>
      <c r="X13" s="364"/>
      <c r="Y13" s="355"/>
      <c r="Z13" s="364"/>
      <c r="AA13" s="355"/>
      <c r="AB13" s="364"/>
      <c r="AC13" s="355"/>
      <c r="AD13" s="364"/>
      <c r="AE13" s="355"/>
      <c r="AF13" s="364"/>
      <c r="AG13" s="355"/>
      <c r="AH13" s="364"/>
      <c r="AI13" s="355"/>
      <c r="AJ13" s="364"/>
      <c r="AK13" s="355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</row>
    <row r="14" spans="2:70" ht="14.25" customHeight="1">
      <c r="B14" s="397" t="s">
        <v>15</v>
      </c>
      <c r="C14" s="88">
        <v>7580</v>
      </c>
      <c r="D14" s="89">
        <v>806.54202770448637</v>
      </c>
      <c r="E14" s="88">
        <v>3713</v>
      </c>
      <c r="F14" s="89">
        <v>752.61994882844124</v>
      </c>
      <c r="G14" s="88">
        <v>0</v>
      </c>
      <c r="H14" s="89">
        <v>0</v>
      </c>
      <c r="I14" s="88">
        <v>11293</v>
      </c>
      <c r="J14" s="89">
        <v>788.81310900557946</v>
      </c>
      <c r="K14" s="384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8">
        <v>0</v>
      </c>
      <c r="U14" s="354"/>
      <c r="V14" s="364"/>
      <c r="W14" s="355"/>
      <c r="X14" s="364"/>
      <c r="Y14" s="355"/>
      <c r="Z14" s="364"/>
      <c r="AA14" s="355"/>
      <c r="AB14" s="364"/>
      <c r="AC14" s="355"/>
      <c r="AD14" s="364"/>
      <c r="AE14" s="355"/>
      <c r="AF14" s="364"/>
      <c r="AG14" s="355"/>
      <c r="AH14" s="364"/>
      <c r="AI14" s="355"/>
      <c r="AJ14" s="364"/>
      <c r="AK14" s="355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</row>
    <row r="15" spans="2:70" ht="14.25" customHeight="1">
      <c r="B15" s="397" t="s">
        <v>16</v>
      </c>
      <c r="C15" s="88">
        <v>20519</v>
      </c>
      <c r="D15" s="89">
        <v>874.65101905550944</v>
      </c>
      <c r="E15" s="88">
        <v>11242</v>
      </c>
      <c r="F15" s="89">
        <v>809.95224959971461</v>
      </c>
      <c r="G15" s="88">
        <v>0</v>
      </c>
      <c r="H15" s="89">
        <v>0</v>
      </c>
      <c r="I15" s="88">
        <v>31761</v>
      </c>
      <c r="J15" s="89">
        <v>851.75049431692923</v>
      </c>
      <c r="K15" s="384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8">
        <v>0</v>
      </c>
      <c r="U15" s="354"/>
      <c r="V15" s="364"/>
      <c r="W15" s="355"/>
      <c r="X15" s="364"/>
      <c r="Y15" s="355"/>
      <c r="Z15" s="364"/>
      <c r="AA15" s="355"/>
      <c r="AB15" s="364"/>
      <c r="AC15" s="355"/>
      <c r="AD15" s="364"/>
      <c r="AE15" s="355"/>
      <c r="AF15" s="364"/>
      <c r="AG15" s="355"/>
      <c r="AH15" s="364"/>
      <c r="AI15" s="355"/>
      <c r="AJ15" s="364"/>
      <c r="AK15" s="355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</row>
    <row r="16" spans="2:70" ht="14.25" customHeight="1">
      <c r="B16" s="397" t="s">
        <v>17</v>
      </c>
      <c r="C16" s="88">
        <v>44266</v>
      </c>
      <c r="D16" s="89">
        <v>924.37612208015298</v>
      </c>
      <c r="E16" s="88">
        <v>25503</v>
      </c>
      <c r="F16" s="89">
        <v>849.2163910128213</v>
      </c>
      <c r="G16" s="88">
        <v>0</v>
      </c>
      <c r="H16" s="89">
        <v>0</v>
      </c>
      <c r="I16" s="88">
        <v>69769</v>
      </c>
      <c r="J16" s="89">
        <v>896.90262208144065</v>
      </c>
      <c r="K16" s="384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8">
        <v>0</v>
      </c>
      <c r="U16" s="354"/>
      <c r="V16" s="364"/>
      <c r="W16" s="355"/>
      <c r="X16" s="364"/>
      <c r="Y16" s="355"/>
      <c r="Z16" s="364"/>
      <c r="AA16" s="355"/>
      <c r="AB16" s="364"/>
      <c r="AC16" s="355"/>
      <c r="AD16" s="364"/>
      <c r="AE16" s="355"/>
      <c r="AF16" s="364"/>
      <c r="AG16" s="355"/>
      <c r="AH16" s="364"/>
      <c r="AI16" s="355"/>
      <c r="AJ16" s="364"/>
      <c r="AK16" s="355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</row>
    <row r="17" spans="2:70" ht="14.25" customHeight="1">
      <c r="B17" s="397" t="s">
        <v>18</v>
      </c>
      <c r="C17" s="88">
        <v>71320</v>
      </c>
      <c r="D17" s="89">
        <v>938.73666867638883</v>
      </c>
      <c r="E17" s="88">
        <v>41698</v>
      </c>
      <c r="F17" s="89">
        <v>864.42449901673933</v>
      </c>
      <c r="G17" s="88">
        <v>0</v>
      </c>
      <c r="H17" s="89">
        <v>0</v>
      </c>
      <c r="I17" s="88">
        <v>113018</v>
      </c>
      <c r="J17" s="89">
        <v>911.319187828488</v>
      </c>
      <c r="K17" s="384">
        <v>37</v>
      </c>
      <c r="L17" s="89">
        <v>2330.7278378378373</v>
      </c>
      <c r="M17" s="88">
        <v>7</v>
      </c>
      <c r="N17" s="89">
        <v>2315.1957142857145</v>
      </c>
      <c r="O17" s="88">
        <v>0</v>
      </c>
      <c r="P17" s="89">
        <v>0</v>
      </c>
      <c r="Q17" s="88">
        <v>44</v>
      </c>
      <c r="R17" s="388">
        <v>2328.2568181818178</v>
      </c>
      <c r="U17" s="354"/>
      <c r="V17" s="364"/>
      <c r="W17" s="355"/>
      <c r="X17" s="364"/>
      <c r="Y17" s="355"/>
      <c r="Z17" s="364"/>
      <c r="AA17" s="355"/>
      <c r="AB17" s="364"/>
      <c r="AC17" s="355"/>
      <c r="AD17" s="364"/>
      <c r="AE17" s="355"/>
      <c r="AF17" s="364"/>
      <c r="AG17" s="355"/>
      <c r="AH17" s="364"/>
      <c r="AI17" s="355"/>
      <c r="AJ17" s="364"/>
      <c r="AK17" s="355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</row>
    <row r="18" spans="2:70" ht="14.25" customHeight="1">
      <c r="B18" s="397" t="s">
        <v>19</v>
      </c>
      <c r="C18" s="88">
        <v>104845</v>
      </c>
      <c r="D18" s="89">
        <v>951.51071019123503</v>
      </c>
      <c r="E18" s="88">
        <v>59845</v>
      </c>
      <c r="F18" s="89">
        <v>847.33701796307025</v>
      </c>
      <c r="G18" s="88">
        <v>0</v>
      </c>
      <c r="H18" s="89">
        <v>0</v>
      </c>
      <c r="I18" s="88">
        <v>164690</v>
      </c>
      <c r="J18" s="89">
        <v>913.6561069281679</v>
      </c>
      <c r="K18" s="384">
        <v>439</v>
      </c>
      <c r="L18" s="89">
        <v>2345.3567881548975</v>
      </c>
      <c r="M18" s="88">
        <v>139</v>
      </c>
      <c r="N18" s="89">
        <v>2122.1479136690641</v>
      </c>
      <c r="O18" s="88">
        <v>0</v>
      </c>
      <c r="P18" s="89">
        <v>0</v>
      </c>
      <c r="Q18" s="88">
        <v>578</v>
      </c>
      <c r="R18" s="388">
        <v>2291.6785294117644</v>
      </c>
      <c r="U18" s="354"/>
      <c r="V18" s="364"/>
      <c r="W18" s="355"/>
      <c r="X18" s="364"/>
      <c r="Y18" s="355"/>
      <c r="Z18" s="364"/>
      <c r="AA18" s="355"/>
      <c r="AB18" s="364"/>
      <c r="AC18" s="355"/>
      <c r="AD18" s="364"/>
      <c r="AE18" s="355"/>
      <c r="AF18" s="364"/>
      <c r="AG18" s="355"/>
      <c r="AH18" s="364"/>
      <c r="AI18" s="355"/>
      <c r="AJ18" s="364"/>
      <c r="AK18" s="355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</row>
    <row r="19" spans="2:70" ht="14.25" customHeight="1">
      <c r="B19" s="397" t="s">
        <v>20</v>
      </c>
      <c r="C19" s="88">
        <v>151021</v>
      </c>
      <c r="D19" s="89">
        <v>1086.3558200515142</v>
      </c>
      <c r="E19" s="88">
        <v>85847</v>
      </c>
      <c r="F19" s="89">
        <v>925.18672789963614</v>
      </c>
      <c r="G19" s="88">
        <v>1</v>
      </c>
      <c r="H19" s="89">
        <v>529.47</v>
      </c>
      <c r="I19" s="88">
        <v>236869</v>
      </c>
      <c r="J19" s="89">
        <v>1027.9419290831634</v>
      </c>
      <c r="K19" s="384">
        <v>11767</v>
      </c>
      <c r="L19" s="89">
        <v>2382.220296592162</v>
      </c>
      <c r="M19" s="88">
        <v>1086</v>
      </c>
      <c r="N19" s="89">
        <v>2208.1588029465934</v>
      </c>
      <c r="O19" s="88">
        <v>0</v>
      </c>
      <c r="P19" s="89">
        <v>0</v>
      </c>
      <c r="Q19" s="88">
        <v>12853</v>
      </c>
      <c r="R19" s="388">
        <v>2367.5131634637805</v>
      </c>
      <c r="U19" s="354"/>
      <c r="V19" s="364"/>
      <c r="W19" s="355"/>
      <c r="X19" s="364"/>
      <c r="Y19" s="355"/>
      <c r="Z19" s="364"/>
      <c r="AA19" s="355"/>
      <c r="AB19" s="364"/>
      <c r="AC19" s="355"/>
      <c r="AD19" s="364"/>
      <c r="AE19" s="355"/>
      <c r="AF19" s="364"/>
      <c r="AG19" s="355"/>
      <c r="AH19" s="364"/>
      <c r="AI19" s="355"/>
      <c r="AJ19" s="364"/>
      <c r="AK19" s="355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</row>
    <row r="20" spans="2:70" ht="14.25" customHeight="1">
      <c r="B20" s="397" t="s">
        <v>21</v>
      </c>
      <c r="C20" s="88">
        <v>196573</v>
      </c>
      <c r="D20" s="89">
        <v>1167.0456064668078</v>
      </c>
      <c r="E20" s="88">
        <v>117686</v>
      </c>
      <c r="F20" s="89">
        <v>976.7304957259131</v>
      </c>
      <c r="G20" s="88">
        <v>0</v>
      </c>
      <c r="H20" s="89">
        <v>0</v>
      </c>
      <c r="I20" s="88">
        <v>314259</v>
      </c>
      <c r="J20" s="89">
        <v>1095.7750171673672</v>
      </c>
      <c r="K20" s="384">
        <v>204162</v>
      </c>
      <c r="L20" s="89">
        <v>1713.0066686258947</v>
      </c>
      <c r="M20" s="88">
        <v>87277</v>
      </c>
      <c r="N20" s="89">
        <v>1489.4476445111522</v>
      </c>
      <c r="O20" s="88">
        <v>0</v>
      </c>
      <c r="P20" s="89">
        <v>0</v>
      </c>
      <c r="Q20" s="88">
        <v>291439</v>
      </c>
      <c r="R20" s="388">
        <v>1646.0576297269745</v>
      </c>
      <c r="U20" s="354"/>
      <c r="V20" s="364"/>
      <c r="W20" s="355"/>
      <c r="X20" s="364"/>
      <c r="Y20" s="355"/>
      <c r="Z20" s="364"/>
      <c r="AA20" s="355"/>
      <c r="AB20" s="364"/>
      <c r="AC20" s="355"/>
      <c r="AD20" s="364"/>
      <c r="AE20" s="355"/>
      <c r="AF20" s="364"/>
      <c r="AG20" s="355"/>
      <c r="AH20" s="364"/>
      <c r="AI20" s="355"/>
      <c r="AJ20" s="364"/>
      <c r="AK20" s="355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</row>
    <row r="21" spans="2:70" ht="14.25" customHeight="1">
      <c r="B21" s="397" t="s">
        <v>22</v>
      </c>
      <c r="C21" s="88">
        <v>808</v>
      </c>
      <c r="D21" s="89">
        <v>1134.6461509900987</v>
      </c>
      <c r="E21" s="88">
        <v>490</v>
      </c>
      <c r="F21" s="89">
        <v>997.2321632653061</v>
      </c>
      <c r="G21" s="88">
        <v>0</v>
      </c>
      <c r="H21" s="89">
        <v>0</v>
      </c>
      <c r="I21" s="88">
        <v>1298</v>
      </c>
      <c r="J21" s="89">
        <v>1082.7718412942986</v>
      </c>
      <c r="K21" s="384">
        <v>934856</v>
      </c>
      <c r="L21" s="89">
        <v>1468.1397078159655</v>
      </c>
      <c r="M21" s="88">
        <v>627956</v>
      </c>
      <c r="N21" s="89">
        <v>1168.3057329494468</v>
      </c>
      <c r="O21" s="88">
        <v>0</v>
      </c>
      <c r="P21" s="89">
        <v>0</v>
      </c>
      <c r="Q21" s="88">
        <v>1562812</v>
      </c>
      <c r="R21" s="388">
        <v>1347.66293676399</v>
      </c>
      <c r="U21" s="354"/>
      <c r="V21" s="364"/>
      <c r="W21" s="355"/>
      <c r="X21" s="364"/>
      <c r="Y21" s="355"/>
      <c r="Z21" s="364"/>
      <c r="AA21" s="355"/>
      <c r="AB21" s="364"/>
      <c r="AC21" s="355"/>
      <c r="AD21" s="364"/>
      <c r="AE21" s="355"/>
      <c r="AF21" s="364"/>
      <c r="AG21" s="355"/>
      <c r="AH21" s="364"/>
      <c r="AI21" s="355"/>
      <c r="AJ21" s="364"/>
      <c r="AK21" s="355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</row>
    <row r="22" spans="2:70" ht="14.25" customHeight="1">
      <c r="B22" s="397" t="s">
        <v>23</v>
      </c>
      <c r="C22" s="88">
        <v>12</v>
      </c>
      <c r="D22" s="89">
        <v>649.99666666666667</v>
      </c>
      <c r="E22" s="88">
        <v>26</v>
      </c>
      <c r="F22" s="89">
        <v>587.16500000000019</v>
      </c>
      <c r="G22" s="88">
        <v>0</v>
      </c>
      <c r="H22" s="89">
        <v>0</v>
      </c>
      <c r="I22" s="88">
        <v>38</v>
      </c>
      <c r="J22" s="89">
        <v>607.00657894736855</v>
      </c>
      <c r="K22" s="384">
        <v>885271</v>
      </c>
      <c r="L22" s="89">
        <v>1453.3483430045724</v>
      </c>
      <c r="M22" s="88">
        <v>566751</v>
      </c>
      <c r="N22" s="89">
        <v>984.61540376638345</v>
      </c>
      <c r="O22" s="88">
        <v>1</v>
      </c>
      <c r="P22" s="89">
        <v>1555.19</v>
      </c>
      <c r="Q22" s="88">
        <v>1452023</v>
      </c>
      <c r="R22" s="388">
        <v>1270.3934172185993</v>
      </c>
      <c r="U22" s="354"/>
      <c r="V22" s="364"/>
      <c r="W22" s="355"/>
      <c r="X22" s="364"/>
      <c r="Y22" s="355"/>
      <c r="Z22" s="364"/>
      <c r="AA22" s="355"/>
      <c r="AB22" s="364"/>
      <c r="AC22" s="355"/>
      <c r="AD22" s="364"/>
      <c r="AE22" s="355"/>
      <c r="AF22" s="364"/>
      <c r="AG22" s="355"/>
      <c r="AH22" s="364"/>
      <c r="AI22" s="355"/>
      <c r="AJ22" s="364"/>
      <c r="AK22" s="355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</row>
    <row r="23" spans="2:70" ht="14.25" customHeight="1">
      <c r="B23" s="397" t="s">
        <v>24</v>
      </c>
      <c r="C23" s="88">
        <v>40</v>
      </c>
      <c r="D23" s="89">
        <v>403.53050000000025</v>
      </c>
      <c r="E23" s="88">
        <v>121</v>
      </c>
      <c r="F23" s="89">
        <v>421.15421487603282</v>
      </c>
      <c r="G23" s="88">
        <v>0</v>
      </c>
      <c r="H23" s="89">
        <v>0</v>
      </c>
      <c r="I23" s="88">
        <v>161</v>
      </c>
      <c r="J23" s="89">
        <v>416.77565217391299</v>
      </c>
      <c r="K23" s="384">
        <v>712752</v>
      </c>
      <c r="L23" s="89">
        <v>1352.7361119996913</v>
      </c>
      <c r="M23" s="88">
        <v>448351</v>
      </c>
      <c r="N23" s="89">
        <v>797.44055753193197</v>
      </c>
      <c r="O23" s="88">
        <v>3</v>
      </c>
      <c r="P23" s="89">
        <v>660.93</v>
      </c>
      <c r="Q23" s="88">
        <v>1161106</v>
      </c>
      <c r="R23" s="388">
        <v>1138.3117678317083</v>
      </c>
      <c r="U23" s="354"/>
      <c r="V23" s="364"/>
      <c r="W23" s="355"/>
      <c r="X23" s="364"/>
      <c r="Y23" s="355"/>
      <c r="Z23" s="364"/>
      <c r="AA23" s="355"/>
      <c r="AB23" s="364"/>
      <c r="AC23" s="355"/>
      <c r="AD23" s="364"/>
      <c r="AE23" s="355"/>
      <c r="AF23" s="364"/>
      <c r="AG23" s="355"/>
      <c r="AH23" s="364"/>
      <c r="AI23" s="355"/>
      <c r="AJ23" s="364"/>
      <c r="AK23" s="355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</row>
    <row r="24" spans="2:70" ht="14.25" customHeight="1">
      <c r="B24" s="397" t="s">
        <v>25</v>
      </c>
      <c r="C24" s="88">
        <v>43</v>
      </c>
      <c r="D24" s="89">
        <v>405.46162790697696</v>
      </c>
      <c r="E24" s="88">
        <v>219</v>
      </c>
      <c r="F24" s="89">
        <v>417.3948401826479</v>
      </c>
      <c r="G24" s="88">
        <v>0</v>
      </c>
      <c r="H24" s="89">
        <v>0</v>
      </c>
      <c r="I24" s="88">
        <v>262</v>
      </c>
      <c r="J24" s="89">
        <v>415.43633587786218</v>
      </c>
      <c r="K24" s="384">
        <v>472226</v>
      </c>
      <c r="L24" s="89">
        <v>1196.1085598844616</v>
      </c>
      <c r="M24" s="88">
        <v>307458</v>
      </c>
      <c r="N24" s="89">
        <v>679.14763219691724</v>
      </c>
      <c r="O24" s="88">
        <v>5</v>
      </c>
      <c r="P24" s="89">
        <v>973.74400000000003</v>
      </c>
      <c r="Q24" s="88">
        <v>779689</v>
      </c>
      <c r="R24" s="388">
        <v>992.25178528874915</v>
      </c>
      <c r="U24" s="354"/>
      <c r="V24" s="364"/>
      <c r="W24" s="355"/>
      <c r="X24" s="364"/>
      <c r="Y24" s="355"/>
      <c r="Z24" s="364"/>
      <c r="AA24" s="355"/>
      <c r="AB24" s="364"/>
      <c r="AC24" s="355"/>
      <c r="AD24" s="364"/>
      <c r="AE24" s="355"/>
      <c r="AF24" s="364"/>
      <c r="AG24" s="355"/>
      <c r="AH24" s="364"/>
      <c r="AI24" s="355"/>
      <c r="AJ24" s="364"/>
      <c r="AK24" s="355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</row>
    <row r="25" spans="2:70" ht="14.25" customHeight="1">
      <c r="B25" s="397" t="s">
        <v>26</v>
      </c>
      <c r="C25" s="88">
        <v>147</v>
      </c>
      <c r="D25" s="89">
        <v>427.12095238095151</v>
      </c>
      <c r="E25" s="88">
        <v>4542</v>
      </c>
      <c r="F25" s="89">
        <v>414.46626596212832</v>
      </c>
      <c r="G25" s="88">
        <v>0</v>
      </c>
      <c r="H25" s="89">
        <v>0</v>
      </c>
      <c r="I25" s="88">
        <v>4689</v>
      </c>
      <c r="J25" s="89">
        <v>414.86298997653796</v>
      </c>
      <c r="K25" s="384">
        <v>506831</v>
      </c>
      <c r="L25" s="89">
        <v>1080.4327522586373</v>
      </c>
      <c r="M25" s="88">
        <v>402549</v>
      </c>
      <c r="N25" s="89">
        <v>623.13393152136939</v>
      </c>
      <c r="O25" s="88">
        <v>26</v>
      </c>
      <c r="P25" s="89">
        <v>675.76615384615388</v>
      </c>
      <c r="Q25" s="88">
        <v>909406</v>
      </c>
      <c r="R25" s="388">
        <v>877.99764151544309</v>
      </c>
      <c r="U25" s="354"/>
      <c r="V25" s="364"/>
      <c r="W25" s="355"/>
      <c r="X25" s="364"/>
      <c r="Y25" s="355"/>
      <c r="Z25" s="364"/>
      <c r="AA25" s="355"/>
      <c r="AB25" s="364"/>
      <c r="AC25" s="355"/>
      <c r="AD25" s="364"/>
      <c r="AE25" s="355"/>
      <c r="AF25" s="364"/>
      <c r="AG25" s="355"/>
      <c r="AH25" s="364"/>
      <c r="AI25" s="355"/>
      <c r="AJ25" s="364"/>
      <c r="AK25" s="355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</row>
    <row r="26" spans="2:70" ht="14.25" customHeight="1">
      <c r="B26" s="397" t="s">
        <v>5</v>
      </c>
      <c r="C26" s="88">
        <v>7</v>
      </c>
      <c r="D26" s="89">
        <v>925.23571428571427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925.23571428571427</v>
      </c>
      <c r="K26" s="384">
        <v>61</v>
      </c>
      <c r="L26" s="89">
        <v>1745.4881967213119</v>
      </c>
      <c r="M26" s="88">
        <v>16</v>
      </c>
      <c r="N26" s="89">
        <v>885.88875000000007</v>
      </c>
      <c r="O26" s="88">
        <v>0</v>
      </c>
      <c r="P26" s="89">
        <v>0</v>
      </c>
      <c r="Q26" s="88">
        <v>77</v>
      </c>
      <c r="R26" s="388">
        <v>1566.8701298701303</v>
      </c>
      <c r="U26" s="354"/>
      <c r="V26" s="364"/>
      <c r="W26" s="355"/>
      <c r="X26" s="364"/>
      <c r="Y26" s="355"/>
      <c r="Z26" s="364"/>
      <c r="AA26" s="355"/>
      <c r="AB26" s="364"/>
      <c r="AC26" s="355"/>
      <c r="AD26" s="364"/>
      <c r="AE26" s="355"/>
      <c r="AF26" s="364"/>
      <c r="AG26" s="355"/>
      <c r="AH26" s="364"/>
      <c r="AI26" s="355"/>
      <c r="AJ26" s="364"/>
      <c r="AK26" s="355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</row>
    <row r="27" spans="2:70" ht="14.25" customHeight="1">
      <c r="B27" s="398" t="s">
        <v>6</v>
      </c>
      <c r="C27" s="90">
        <v>599131</v>
      </c>
      <c r="D27" s="91">
        <v>1047.6799612438679</v>
      </c>
      <c r="E27" s="90">
        <v>351864</v>
      </c>
      <c r="F27" s="91">
        <v>903.37689595980214</v>
      </c>
      <c r="G27" s="90">
        <v>1</v>
      </c>
      <c r="H27" s="91">
        <v>529.47</v>
      </c>
      <c r="I27" s="90">
        <v>950996</v>
      </c>
      <c r="J27" s="91">
        <v>994.28796803561693</v>
      </c>
      <c r="K27" s="385">
        <v>3728402</v>
      </c>
      <c r="L27" s="91">
        <v>1371.8174368160953</v>
      </c>
      <c r="M27" s="90">
        <v>2441590</v>
      </c>
      <c r="N27" s="91">
        <v>918.08161334622071</v>
      </c>
      <c r="O27" s="90">
        <v>35</v>
      </c>
      <c r="P27" s="91">
        <v>742.18914285714288</v>
      </c>
      <c r="Q27" s="90">
        <v>6170027</v>
      </c>
      <c r="R27" s="389">
        <v>1192.2624873456798</v>
      </c>
      <c r="U27" s="354"/>
      <c r="V27" s="352"/>
      <c r="W27" s="351"/>
      <c r="X27" s="352"/>
      <c r="Y27" s="351"/>
      <c r="Z27" s="352"/>
      <c r="AA27" s="351"/>
      <c r="AB27" s="352"/>
      <c r="AC27" s="351"/>
      <c r="AD27" s="352"/>
      <c r="AE27" s="351"/>
      <c r="AF27" s="352"/>
      <c r="AG27" s="351"/>
      <c r="AH27" s="352"/>
      <c r="AI27" s="351"/>
      <c r="AJ27" s="352"/>
      <c r="AK27" s="351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</row>
    <row r="28" spans="2:70" ht="14.25" customHeight="1" thickBot="1">
      <c r="B28" s="399" t="s">
        <v>27</v>
      </c>
      <c r="C28" s="92">
        <v>54.518722334608526</v>
      </c>
      <c r="D28" s="92" t="s">
        <v>211</v>
      </c>
      <c r="E28" s="92">
        <v>55.200605915922061</v>
      </c>
      <c r="F28" s="92" t="s">
        <v>211</v>
      </c>
      <c r="G28" s="92">
        <v>59</v>
      </c>
      <c r="H28" s="92" t="s">
        <v>211</v>
      </c>
      <c r="I28" s="92">
        <v>54.771022588063587</v>
      </c>
      <c r="J28" s="92" t="s">
        <v>211</v>
      </c>
      <c r="K28" s="386">
        <v>74.64021343541269</v>
      </c>
      <c r="L28" s="92" t="s">
        <v>211</v>
      </c>
      <c r="M28" s="92">
        <v>75.390994088239793</v>
      </c>
      <c r="N28" s="92" t="s">
        <v>211</v>
      </c>
      <c r="O28" s="92">
        <v>86.171428571428578</v>
      </c>
      <c r="P28" s="92" t="s">
        <v>211</v>
      </c>
      <c r="Q28" s="92">
        <v>74.937377936612123</v>
      </c>
      <c r="R28" s="390" t="s">
        <v>211</v>
      </c>
      <c r="U28" s="35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</row>
    <row r="29" spans="2:70" ht="14.25" customHeight="1" thickTop="1" thickBot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</row>
    <row r="30" spans="2:70" ht="14.25" customHeight="1" thickTop="1">
      <c r="B30" s="481" t="s">
        <v>0</v>
      </c>
      <c r="C30" s="475" t="s">
        <v>30</v>
      </c>
      <c r="D30" s="475"/>
      <c r="E30" s="475"/>
      <c r="F30" s="475"/>
      <c r="G30" s="475"/>
      <c r="H30" s="475"/>
      <c r="I30" s="475"/>
      <c r="J30" s="476"/>
      <c r="K30" s="474" t="s">
        <v>31</v>
      </c>
      <c r="L30" s="475"/>
      <c r="M30" s="475"/>
      <c r="N30" s="475"/>
      <c r="O30" s="475"/>
      <c r="P30" s="475"/>
      <c r="Q30" s="475"/>
      <c r="R30" s="476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</row>
    <row r="31" spans="2:70" ht="14.25" customHeight="1">
      <c r="B31" s="482"/>
      <c r="C31" s="484" t="s">
        <v>3</v>
      </c>
      <c r="D31" s="478"/>
      <c r="E31" s="479" t="s">
        <v>4</v>
      </c>
      <c r="F31" s="480"/>
      <c r="G31" s="477" t="s">
        <v>5</v>
      </c>
      <c r="H31" s="478"/>
      <c r="I31" s="477" t="s">
        <v>6</v>
      </c>
      <c r="J31" s="478"/>
      <c r="K31" s="477" t="s">
        <v>3</v>
      </c>
      <c r="L31" s="478"/>
      <c r="M31" s="479" t="s">
        <v>4</v>
      </c>
      <c r="N31" s="480"/>
      <c r="O31" s="477" t="s">
        <v>5</v>
      </c>
      <c r="P31" s="478"/>
      <c r="Q31" s="477" t="s">
        <v>6</v>
      </c>
      <c r="R31" s="478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</row>
    <row r="32" spans="2:70" ht="14.25" customHeight="1">
      <c r="B32" s="483"/>
      <c r="C32" s="392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</row>
    <row r="33" spans="2:70" ht="14.25" customHeight="1">
      <c r="B33" s="395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7">
        <v>0</v>
      </c>
      <c r="K33" s="88">
        <v>1259</v>
      </c>
      <c r="L33" s="89">
        <v>304.04891977760093</v>
      </c>
      <c r="M33" s="88">
        <v>1239</v>
      </c>
      <c r="N33" s="89">
        <v>301.93605326876451</v>
      </c>
      <c r="O33" s="88">
        <v>0</v>
      </c>
      <c r="P33" s="89">
        <v>0</v>
      </c>
      <c r="Q33" s="88">
        <v>2498</v>
      </c>
      <c r="R33" s="387">
        <v>303.00094475580414</v>
      </c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</row>
    <row r="34" spans="2:70" ht="14.25" customHeight="1">
      <c r="B34" s="396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8">
        <v>0</v>
      </c>
      <c r="K34" s="88">
        <v>5842</v>
      </c>
      <c r="L34" s="89">
        <v>308.93337897980228</v>
      </c>
      <c r="M34" s="88">
        <v>5584</v>
      </c>
      <c r="N34" s="89">
        <v>308.1732055873938</v>
      </c>
      <c r="O34" s="88">
        <v>0</v>
      </c>
      <c r="P34" s="89">
        <v>0</v>
      </c>
      <c r="Q34" s="88">
        <v>11426</v>
      </c>
      <c r="R34" s="388">
        <v>308.56187467180217</v>
      </c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</row>
    <row r="35" spans="2:70" ht="14.25" customHeight="1">
      <c r="B35" s="397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8">
        <v>0</v>
      </c>
      <c r="K35" s="88">
        <v>15945</v>
      </c>
      <c r="L35" s="89">
        <v>310.29058701787278</v>
      </c>
      <c r="M35" s="88">
        <v>15038</v>
      </c>
      <c r="N35" s="89">
        <v>307.0753444606982</v>
      </c>
      <c r="O35" s="88">
        <v>0</v>
      </c>
      <c r="P35" s="89">
        <v>0</v>
      </c>
      <c r="Q35" s="88">
        <v>30983</v>
      </c>
      <c r="R35" s="388">
        <v>308.73002743439821</v>
      </c>
      <c r="U35" s="354"/>
      <c r="V35" s="364"/>
      <c r="W35" s="355"/>
      <c r="X35" s="364"/>
      <c r="Y35" s="355"/>
      <c r="Z35" s="364"/>
      <c r="AA35" s="355"/>
      <c r="AB35" s="364"/>
      <c r="AC35" s="355"/>
      <c r="AD35" s="364"/>
      <c r="AE35" s="355"/>
      <c r="AF35" s="364"/>
      <c r="AG35" s="355"/>
      <c r="AH35" s="364"/>
      <c r="AI35" s="355"/>
      <c r="AJ35" s="364"/>
      <c r="AK35" s="355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</row>
    <row r="36" spans="2:70" ht="14.25" customHeight="1">
      <c r="B36" s="397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8">
        <v>821.96</v>
      </c>
      <c r="K36" s="88">
        <v>30089</v>
      </c>
      <c r="L36" s="89">
        <v>311.60359666323211</v>
      </c>
      <c r="M36" s="88">
        <v>29114</v>
      </c>
      <c r="N36" s="89">
        <v>311.34790994023479</v>
      </c>
      <c r="O36" s="88">
        <v>0</v>
      </c>
      <c r="P36" s="89">
        <v>0</v>
      </c>
      <c r="Q36" s="88">
        <v>59203</v>
      </c>
      <c r="R36" s="388">
        <v>311.47785872337528</v>
      </c>
      <c r="U36" s="354"/>
      <c r="V36" s="364"/>
      <c r="W36" s="355"/>
      <c r="X36" s="364"/>
      <c r="Y36" s="355"/>
      <c r="Z36" s="364"/>
      <c r="AA36" s="355"/>
      <c r="AB36" s="364"/>
      <c r="AC36" s="355"/>
      <c r="AD36" s="364"/>
      <c r="AE36" s="355"/>
      <c r="AF36" s="364"/>
      <c r="AG36" s="355"/>
      <c r="AH36" s="364"/>
      <c r="AI36" s="355"/>
      <c r="AJ36" s="364"/>
      <c r="AK36" s="355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</row>
    <row r="37" spans="2:70" ht="14.25" customHeight="1">
      <c r="B37" s="397" t="s">
        <v>13</v>
      </c>
      <c r="C37" s="88">
        <v>0</v>
      </c>
      <c r="D37" s="89">
        <v>0</v>
      </c>
      <c r="E37" s="88">
        <v>26</v>
      </c>
      <c r="F37" s="89">
        <v>751.12307692307695</v>
      </c>
      <c r="G37" s="88">
        <v>0</v>
      </c>
      <c r="H37" s="89">
        <v>0</v>
      </c>
      <c r="I37" s="88">
        <v>26</v>
      </c>
      <c r="J37" s="388">
        <v>751.12307692307695</v>
      </c>
      <c r="K37" s="88">
        <v>45235</v>
      </c>
      <c r="L37" s="89">
        <v>317.98274300873243</v>
      </c>
      <c r="M37" s="88">
        <v>43788</v>
      </c>
      <c r="N37" s="89">
        <v>316.34015849091122</v>
      </c>
      <c r="O37" s="88">
        <v>2</v>
      </c>
      <c r="P37" s="89">
        <v>415.64499999999998</v>
      </c>
      <c r="Q37" s="88">
        <v>89025</v>
      </c>
      <c r="R37" s="388">
        <v>317.1770124122441</v>
      </c>
      <c r="U37" s="354"/>
      <c r="V37" s="364"/>
      <c r="W37" s="355"/>
      <c r="X37" s="364"/>
      <c r="Y37" s="355"/>
      <c r="Z37" s="364"/>
      <c r="AA37" s="355"/>
      <c r="AB37" s="364"/>
      <c r="AC37" s="355"/>
      <c r="AD37" s="364"/>
      <c r="AE37" s="355"/>
      <c r="AF37" s="364"/>
      <c r="AG37" s="355"/>
      <c r="AH37" s="364"/>
      <c r="AI37" s="355"/>
      <c r="AJ37" s="364"/>
      <c r="AK37" s="355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</row>
    <row r="38" spans="2:70" ht="14.25" customHeight="1">
      <c r="B38" s="397" t="s">
        <v>14</v>
      </c>
      <c r="C38" s="88">
        <v>21</v>
      </c>
      <c r="D38" s="89">
        <v>837.12523809523816</v>
      </c>
      <c r="E38" s="88">
        <v>175</v>
      </c>
      <c r="F38" s="89">
        <v>730.60542857142821</v>
      </c>
      <c r="G38" s="88">
        <v>0</v>
      </c>
      <c r="H38" s="89">
        <v>0</v>
      </c>
      <c r="I38" s="88">
        <v>196</v>
      </c>
      <c r="J38" s="388">
        <v>742.01826530612209</v>
      </c>
      <c r="K38" s="88">
        <v>2863</v>
      </c>
      <c r="L38" s="89">
        <v>357.47479566887932</v>
      </c>
      <c r="M38" s="88">
        <v>2679</v>
      </c>
      <c r="N38" s="89">
        <v>367.06087346024719</v>
      </c>
      <c r="O38" s="88">
        <v>0</v>
      </c>
      <c r="P38" s="89">
        <v>0</v>
      </c>
      <c r="Q38" s="88">
        <v>5542</v>
      </c>
      <c r="R38" s="388">
        <v>362.1087008300259</v>
      </c>
      <c r="U38" s="354"/>
      <c r="V38" s="364"/>
      <c r="W38" s="355"/>
      <c r="X38" s="364"/>
      <c r="Y38" s="355"/>
      <c r="Z38" s="364"/>
      <c r="AA38" s="355"/>
      <c r="AB38" s="364"/>
      <c r="AC38" s="355"/>
      <c r="AD38" s="364"/>
      <c r="AE38" s="355"/>
      <c r="AF38" s="364"/>
      <c r="AG38" s="355"/>
      <c r="AH38" s="364"/>
      <c r="AI38" s="355"/>
      <c r="AJ38" s="364"/>
      <c r="AK38" s="355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</row>
    <row r="39" spans="2:70" ht="14.25" customHeight="1">
      <c r="B39" s="397" t="s">
        <v>15</v>
      </c>
      <c r="C39" s="88">
        <v>121</v>
      </c>
      <c r="D39" s="89">
        <v>676.10066115702477</v>
      </c>
      <c r="E39" s="88">
        <v>1094</v>
      </c>
      <c r="F39" s="89">
        <v>784.90467093235839</v>
      </c>
      <c r="G39" s="88">
        <v>0</v>
      </c>
      <c r="H39" s="89">
        <v>0</v>
      </c>
      <c r="I39" s="88">
        <v>1215</v>
      </c>
      <c r="J39" s="388">
        <v>774.06904526748986</v>
      </c>
      <c r="K39" s="88">
        <v>2248</v>
      </c>
      <c r="L39" s="89">
        <v>358.82404804270567</v>
      </c>
      <c r="M39" s="88">
        <v>1453</v>
      </c>
      <c r="N39" s="89">
        <v>359.51090846524352</v>
      </c>
      <c r="O39" s="88">
        <v>0</v>
      </c>
      <c r="P39" s="89">
        <v>0</v>
      </c>
      <c r="Q39" s="88">
        <v>3701</v>
      </c>
      <c r="R39" s="388">
        <v>359.09370710618776</v>
      </c>
      <c r="U39" s="354"/>
      <c r="V39" s="364"/>
      <c r="W39" s="355"/>
      <c r="X39" s="364"/>
      <c r="Y39" s="355"/>
      <c r="Z39" s="364"/>
      <c r="AA39" s="355"/>
      <c r="AB39" s="364"/>
      <c r="AC39" s="355"/>
      <c r="AD39" s="364"/>
      <c r="AE39" s="355"/>
      <c r="AF39" s="364"/>
      <c r="AG39" s="355"/>
      <c r="AH39" s="364"/>
      <c r="AI39" s="355"/>
      <c r="AJ39" s="364"/>
      <c r="AK39" s="355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</row>
    <row r="40" spans="2:70" ht="14.25" customHeight="1">
      <c r="B40" s="397" t="s">
        <v>16</v>
      </c>
      <c r="C40" s="88">
        <v>651</v>
      </c>
      <c r="D40" s="89">
        <v>680.12388632872512</v>
      </c>
      <c r="E40" s="88">
        <v>3546</v>
      </c>
      <c r="F40" s="89">
        <v>804.70534968979132</v>
      </c>
      <c r="G40" s="88">
        <v>0</v>
      </c>
      <c r="H40" s="89">
        <v>0</v>
      </c>
      <c r="I40" s="88">
        <v>4197</v>
      </c>
      <c r="J40" s="388">
        <v>785.38142006194892</v>
      </c>
      <c r="K40" s="88">
        <v>3625</v>
      </c>
      <c r="L40" s="89">
        <v>391.74129931034628</v>
      </c>
      <c r="M40" s="88">
        <v>2401</v>
      </c>
      <c r="N40" s="89">
        <v>400.82032069970984</v>
      </c>
      <c r="O40" s="88">
        <v>0</v>
      </c>
      <c r="P40" s="89">
        <v>0</v>
      </c>
      <c r="Q40" s="88">
        <v>6026</v>
      </c>
      <c r="R40" s="388">
        <v>395.35874543644354</v>
      </c>
      <c r="U40" s="354"/>
      <c r="V40" s="364"/>
      <c r="W40" s="355"/>
      <c r="X40" s="364"/>
      <c r="Y40" s="355"/>
      <c r="Z40" s="364"/>
      <c r="AA40" s="355"/>
      <c r="AB40" s="364"/>
      <c r="AC40" s="355"/>
      <c r="AD40" s="364"/>
      <c r="AE40" s="355"/>
      <c r="AF40" s="364"/>
      <c r="AG40" s="355"/>
      <c r="AH40" s="364"/>
      <c r="AI40" s="355"/>
      <c r="AJ40" s="364"/>
      <c r="AK40" s="355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</row>
    <row r="41" spans="2:70" ht="14.25" customHeight="1">
      <c r="B41" s="397" t="s">
        <v>17</v>
      </c>
      <c r="C41" s="88">
        <v>2044</v>
      </c>
      <c r="D41" s="89">
        <v>709.18804794520554</v>
      </c>
      <c r="E41" s="88">
        <v>10033</v>
      </c>
      <c r="F41" s="89">
        <v>820.15214193162694</v>
      </c>
      <c r="G41" s="88">
        <v>0</v>
      </c>
      <c r="H41" s="89">
        <v>0</v>
      </c>
      <c r="I41" s="88">
        <v>12077</v>
      </c>
      <c r="J41" s="388">
        <v>801.37176533907541</v>
      </c>
      <c r="K41" s="88">
        <v>6498</v>
      </c>
      <c r="L41" s="89">
        <v>432.33981532779239</v>
      </c>
      <c r="M41" s="88">
        <v>4607</v>
      </c>
      <c r="N41" s="89">
        <v>430.10409594096069</v>
      </c>
      <c r="O41" s="88">
        <v>0</v>
      </c>
      <c r="P41" s="89">
        <v>0</v>
      </c>
      <c r="Q41" s="88">
        <v>11105</v>
      </c>
      <c r="R41" s="388">
        <v>431.41230886987853</v>
      </c>
      <c r="U41" s="354"/>
      <c r="V41" s="364"/>
      <c r="W41" s="355"/>
      <c r="X41" s="364"/>
      <c r="Y41" s="355"/>
      <c r="Z41" s="364"/>
      <c r="AA41" s="355"/>
      <c r="AB41" s="364"/>
      <c r="AC41" s="355"/>
      <c r="AD41" s="364"/>
      <c r="AE41" s="355"/>
      <c r="AF41" s="364"/>
      <c r="AG41" s="355"/>
      <c r="AH41" s="364"/>
      <c r="AI41" s="355"/>
      <c r="AJ41" s="364"/>
      <c r="AK41" s="355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</row>
    <row r="42" spans="2:70" ht="14.25" customHeight="1">
      <c r="B42" s="397" t="s">
        <v>18</v>
      </c>
      <c r="C42" s="88">
        <v>4500</v>
      </c>
      <c r="D42" s="89">
        <v>703.67287111111023</v>
      </c>
      <c r="E42" s="88">
        <v>21590</v>
      </c>
      <c r="F42" s="89">
        <v>801.63230430754868</v>
      </c>
      <c r="G42" s="88">
        <v>0</v>
      </c>
      <c r="H42" s="89">
        <v>0</v>
      </c>
      <c r="I42" s="88">
        <v>26090</v>
      </c>
      <c r="J42" s="388">
        <v>784.73627328478244</v>
      </c>
      <c r="K42" s="88">
        <v>10419</v>
      </c>
      <c r="L42" s="89">
        <v>479.2076907572681</v>
      </c>
      <c r="M42" s="88">
        <v>7137</v>
      </c>
      <c r="N42" s="89">
        <v>486.00640885525956</v>
      </c>
      <c r="O42" s="88">
        <v>0</v>
      </c>
      <c r="P42" s="89">
        <v>0</v>
      </c>
      <c r="Q42" s="88">
        <v>17556</v>
      </c>
      <c r="R42" s="388">
        <v>481.97155787195061</v>
      </c>
      <c r="U42" s="354"/>
      <c r="V42" s="364"/>
      <c r="W42" s="355"/>
      <c r="X42" s="364"/>
      <c r="Y42" s="355"/>
      <c r="Z42" s="364"/>
      <c r="AA42" s="355"/>
      <c r="AB42" s="364"/>
      <c r="AC42" s="355"/>
      <c r="AD42" s="364"/>
      <c r="AE42" s="355"/>
      <c r="AF42" s="364"/>
      <c r="AG42" s="355"/>
      <c r="AH42" s="364"/>
      <c r="AI42" s="355"/>
      <c r="AJ42" s="364"/>
      <c r="AK42" s="355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</row>
    <row r="43" spans="2:70" ht="14.25" customHeight="1">
      <c r="B43" s="397" t="s">
        <v>19</v>
      </c>
      <c r="C43" s="88">
        <v>8402</v>
      </c>
      <c r="D43" s="89">
        <v>672.53348845512937</v>
      </c>
      <c r="E43" s="88">
        <v>45110</v>
      </c>
      <c r="F43" s="89">
        <v>771.09365573043692</v>
      </c>
      <c r="G43" s="88">
        <v>0</v>
      </c>
      <c r="H43" s="89">
        <v>0</v>
      </c>
      <c r="I43" s="88">
        <v>53512</v>
      </c>
      <c r="J43" s="388">
        <v>755.61857489908823</v>
      </c>
      <c r="K43" s="88">
        <v>13459</v>
      </c>
      <c r="L43" s="89">
        <v>542.99836540604656</v>
      </c>
      <c r="M43" s="88">
        <v>9375</v>
      </c>
      <c r="N43" s="89">
        <v>549.35950079999759</v>
      </c>
      <c r="O43" s="88">
        <v>1</v>
      </c>
      <c r="P43" s="89">
        <v>392.13</v>
      </c>
      <c r="Q43" s="88">
        <v>22835</v>
      </c>
      <c r="R43" s="388">
        <v>545.60334793080619</v>
      </c>
      <c r="U43" s="354"/>
      <c r="V43" s="364"/>
      <c r="W43" s="355"/>
      <c r="X43" s="364"/>
      <c r="Y43" s="355"/>
      <c r="Z43" s="364"/>
      <c r="AA43" s="355"/>
      <c r="AB43" s="364"/>
      <c r="AC43" s="355"/>
      <c r="AD43" s="364"/>
      <c r="AE43" s="355"/>
      <c r="AF43" s="364"/>
      <c r="AG43" s="355"/>
      <c r="AH43" s="364"/>
      <c r="AI43" s="355"/>
      <c r="AJ43" s="364"/>
      <c r="AK43" s="355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</row>
    <row r="44" spans="2:70" ht="14.25" customHeight="1">
      <c r="B44" s="397" t="s">
        <v>20</v>
      </c>
      <c r="C44" s="88">
        <v>13873</v>
      </c>
      <c r="D44" s="89">
        <v>655.0776126288489</v>
      </c>
      <c r="E44" s="88">
        <v>81060</v>
      </c>
      <c r="F44" s="89">
        <v>764.50840118430824</v>
      </c>
      <c r="G44" s="88">
        <v>0</v>
      </c>
      <c r="H44" s="89">
        <v>0</v>
      </c>
      <c r="I44" s="88">
        <v>94933</v>
      </c>
      <c r="J44" s="388">
        <v>748.51677203922816</v>
      </c>
      <c r="K44" s="88">
        <v>14495</v>
      </c>
      <c r="L44" s="89">
        <v>590.71513487409311</v>
      </c>
      <c r="M44" s="88">
        <v>10501</v>
      </c>
      <c r="N44" s="89">
        <v>599.43980097133419</v>
      </c>
      <c r="O44" s="88">
        <v>0</v>
      </c>
      <c r="P44" s="89">
        <v>0</v>
      </c>
      <c r="Q44" s="88">
        <v>24996</v>
      </c>
      <c r="R44" s="388">
        <v>594.38043006880935</v>
      </c>
      <c r="U44" s="354"/>
      <c r="V44" s="364"/>
      <c r="W44" s="355"/>
      <c r="X44" s="364"/>
      <c r="Y44" s="355"/>
      <c r="Z44" s="364"/>
      <c r="AA44" s="355"/>
      <c r="AB44" s="364"/>
      <c r="AC44" s="355"/>
      <c r="AD44" s="364"/>
      <c r="AE44" s="355"/>
      <c r="AF44" s="364"/>
      <c r="AG44" s="355"/>
      <c r="AH44" s="364"/>
      <c r="AI44" s="355"/>
      <c r="AJ44" s="364"/>
      <c r="AK44" s="355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</row>
    <row r="45" spans="2:70" ht="14.25" customHeight="1">
      <c r="B45" s="397" t="s">
        <v>21</v>
      </c>
      <c r="C45" s="88">
        <v>20045</v>
      </c>
      <c r="D45" s="89">
        <v>644.0711658767782</v>
      </c>
      <c r="E45" s="88">
        <v>128019</v>
      </c>
      <c r="F45" s="89">
        <v>793.7580910646077</v>
      </c>
      <c r="G45" s="88">
        <v>1</v>
      </c>
      <c r="H45" s="89">
        <v>790.95</v>
      </c>
      <c r="I45" s="88">
        <v>148065</v>
      </c>
      <c r="J45" s="388">
        <v>773.49349630229995</v>
      </c>
      <c r="K45" s="88">
        <v>11769</v>
      </c>
      <c r="L45" s="89">
        <v>621.77750870931868</v>
      </c>
      <c r="M45" s="88">
        <v>9539</v>
      </c>
      <c r="N45" s="89">
        <v>627.97857112904762</v>
      </c>
      <c r="O45" s="88">
        <v>0</v>
      </c>
      <c r="P45" s="89">
        <v>0</v>
      </c>
      <c r="Q45" s="88">
        <v>21308</v>
      </c>
      <c r="R45" s="388">
        <v>624.55355218696991</v>
      </c>
      <c r="U45" s="354"/>
      <c r="V45" s="364"/>
      <c r="W45" s="355"/>
      <c r="X45" s="364"/>
      <c r="Y45" s="355"/>
      <c r="Z45" s="364"/>
      <c r="AA45" s="355"/>
      <c r="AB45" s="364"/>
      <c r="AC45" s="355"/>
      <c r="AD45" s="364"/>
      <c r="AE45" s="355"/>
      <c r="AF45" s="364"/>
      <c r="AG45" s="355"/>
      <c r="AH45" s="364"/>
      <c r="AI45" s="355"/>
      <c r="AJ45" s="364"/>
      <c r="AK45" s="355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</row>
    <row r="46" spans="2:70" ht="14.25" customHeight="1">
      <c r="B46" s="397" t="s">
        <v>22</v>
      </c>
      <c r="C46" s="88">
        <v>23290</v>
      </c>
      <c r="D46" s="89">
        <v>591.2181030485184</v>
      </c>
      <c r="E46" s="88">
        <v>178111</v>
      </c>
      <c r="F46" s="89">
        <v>801.54721797081652</v>
      </c>
      <c r="G46" s="88">
        <v>0</v>
      </c>
      <c r="H46" s="89">
        <v>0</v>
      </c>
      <c r="I46" s="88">
        <v>201401</v>
      </c>
      <c r="J46" s="388">
        <v>777.22477127720379</v>
      </c>
      <c r="K46" s="88">
        <v>7769</v>
      </c>
      <c r="L46" s="89">
        <v>636.60033723773654</v>
      </c>
      <c r="M46" s="88">
        <v>7172</v>
      </c>
      <c r="N46" s="89">
        <v>647.12566508644466</v>
      </c>
      <c r="O46" s="88">
        <v>0</v>
      </c>
      <c r="P46" s="89">
        <v>0</v>
      </c>
      <c r="Q46" s="88">
        <v>14941</v>
      </c>
      <c r="R46" s="388">
        <v>641.6527200321234</v>
      </c>
      <c r="U46" s="354"/>
      <c r="V46" s="364"/>
      <c r="W46" s="355"/>
      <c r="X46" s="364"/>
      <c r="Y46" s="355"/>
      <c r="Z46" s="364"/>
      <c r="AA46" s="355"/>
      <c r="AB46" s="364"/>
      <c r="AC46" s="355"/>
      <c r="AD46" s="364"/>
      <c r="AE46" s="355"/>
      <c r="AF46" s="364"/>
      <c r="AG46" s="355"/>
      <c r="AH46" s="364"/>
      <c r="AI46" s="355"/>
      <c r="AJ46" s="364"/>
      <c r="AK46" s="355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</row>
    <row r="47" spans="2:70" ht="14.25" customHeight="1">
      <c r="B47" s="397" t="s">
        <v>23</v>
      </c>
      <c r="C47" s="88">
        <v>24807</v>
      </c>
      <c r="D47" s="89">
        <v>528.6127060910228</v>
      </c>
      <c r="E47" s="88">
        <v>254722</v>
      </c>
      <c r="F47" s="89">
        <v>807.5114107536823</v>
      </c>
      <c r="G47" s="88">
        <v>1</v>
      </c>
      <c r="H47" s="89">
        <v>689.7</v>
      </c>
      <c r="I47" s="88">
        <v>279530</v>
      </c>
      <c r="J47" s="388">
        <v>782.76001384466588</v>
      </c>
      <c r="K47" s="88">
        <v>4771</v>
      </c>
      <c r="L47" s="89">
        <v>620.98436176902021</v>
      </c>
      <c r="M47" s="88">
        <v>5408</v>
      </c>
      <c r="N47" s="89">
        <v>636.56163091715746</v>
      </c>
      <c r="O47" s="88">
        <v>1</v>
      </c>
      <c r="P47" s="89">
        <v>747.69</v>
      </c>
      <c r="Q47" s="88">
        <v>10180</v>
      </c>
      <c r="R47" s="388">
        <v>629.27204125736569</v>
      </c>
      <c r="U47" s="354"/>
      <c r="V47" s="364"/>
      <c r="W47" s="355"/>
      <c r="X47" s="364"/>
      <c r="Y47" s="355"/>
      <c r="Z47" s="364"/>
      <c r="AA47" s="355"/>
      <c r="AB47" s="364"/>
      <c r="AC47" s="355"/>
      <c r="AD47" s="364"/>
      <c r="AE47" s="355"/>
      <c r="AF47" s="364"/>
      <c r="AG47" s="355"/>
      <c r="AH47" s="364"/>
      <c r="AI47" s="355"/>
      <c r="AJ47" s="364"/>
      <c r="AK47" s="355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</row>
    <row r="48" spans="2:70" ht="14.25" customHeight="1">
      <c r="B48" s="397" t="s">
        <v>24</v>
      </c>
      <c r="C48" s="88">
        <v>24887</v>
      </c>
      <c r="D48" s="89">
        <v>474.65801462611017</v>
      </c>
      <c r="E48" s="88">
        <v>337238</v>
      </c>
      <c r="F48" s="89">
        <v>784.29474107306942</v>
      </c>
      <c r="G48" s="88">
        <v>1</v>
      </c>
      <c r="H48" s="89">
        <v>656.79</v>
      </c>
      <c r="I48" s="88">
        <v>362126</v>
      </c>
      <c r="J48" s="388">
        <v>763.01469844750125</v>
      </c>
      <c r="K48" s="88">
        <v>2580</v>
      </c>
      <c r="L48" s="89">
        <v>612.06414728682535</v>
      </c>
      <c r="M48" s="88">
        <v>3637</v>
      </c>
      <c r="N48" s="89">
        <v>614.43451745944606</v>
      </c>
      <c r="O48" s="88">
        <v>0</v>
      </c>
      <c r="P48" s="89">
        <v>0</v>
      </c>
      <c r="Q48" s="88">
        <v>6217</v>
      </c>
      <c r="R48" s="388">
        <v>613.45083480778749</v>
      </c>
      <c r="U48" s="354"/>
      <c r="V48" s="364"/>
      <c r="W48" s="355"/>
      <c r="X48" s="364"/>
      <c r="Y48" s="355"/>
      <c r="Z48" s="364"/>
      <c r="AA48" s="355"/>
      <c r="AB48" s="364"/>
      <c r="AC48" s="355"/>
      <c r="AD48" s="364"/>
      <c r="AE48" s="355"/>
      <c r="AF48" s="364"/>
      <c r="AG48" s="355"/>
      <c r="AH48" s="364"/>
      <c r="AI48" s="355"/>
      <c r="AJ48" s="364"/>
      <c r="AK48" s="355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</row>
    <row r="49" spans="2:70" ht="14.25" customHeight="1">
      <c r="B49" s="397" t="s">
        <v>25</v>
      </c>
      <c r="C49" s="88">
        <v>23423</v>
      </c>
      <c r="D49" s="89">
        <v>443.27157025146215</v>
      </c>
      <c r="E49" s="88">
        <v>372805</v>
      </c>
      <c r="F49" s="89">
        <v>758.85835316049713</v>
      </c>
      <c r="G49" s="88">
        <v>8</v>
      </c>
      <c r="H49" s="89">
        <v>790.14249999999993</v>
      </c>
      <c r="I49" s="88">
        <v>396236</v>
      </c>
      <c r="J49" s="388">
        <v>740.20346328955247</v>
      </c>
      <c r="K49" s="88">
        <v>965</v>
      </c>
      <c r="L49" s="89">
        <v>607.28632124352134</v>
      </c>
      <c r="M49" s="88">
        <v>1961</v>
      </c>
      <c r="N49" s="89">
        <v>618.09784293727944</v>
      </c>
      <c r="O49" s="88">
        <v>0</v>
      </c>
      <c r="P49" s="89">
        <v>0</v>
      </c>
      <c r="Q49" s="88">
        <v>2926</v>
      </c>
      <c r="R49" s="388">
        <v>614.53218386876392</v>
      </c>
      <c r="U49" s="354"/>
      <c r="V49" s="364"/>
      <c r="W49" s="355"/>
      <c r="X49" s="364"/>
      <c r="Y49" s="355"/>
      <c r="Z49" s="364"/>
      <c r="AA49" s="355"/>
      <c r="AB49" s="364"/>
      <c r="AC49" s="355"/>
      <c r="AD49" s="364"/>
      <c r="AE49" s="355"/>
      <c r="AF49" s="364"/>
      <c r="AG49" s="355"/>
      <c r="AH49" s="364"/>
      <c r="AI49" s="355"/>
      <c r="AJ49" s="364"/>
      <c r="AK49" s="355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</row>
    <row r="50" spans="2:70" ht="14.25" customHeight="1">
      <c r="B50" s="397" t="s">
        <v>26</v>
      </c>
      <c r="C50" s="88">
        <v>46413</v>
      </c>
      <c r="D50" s="89">
        <v>409.90924654730242</v>
      </c>
      <c r="E50" s="88">
        <v>728581</v>
      </c>
      <c r="F50" s="89">
        <v>715.14021307169628</v>
      </c>
      <c r="G50" s="88">
        <v>4</v>
      </c>
      <c r="H50" s="89">
        <v>519.5</v>
      </c>
      <c r="I50" s="88">
        <v>774998</v>
      </c>
      <c r="J50" s="388">
        <v>696.85956278595484</v>
      </c>
      <c r="K50" s="88">
        <v>568</v>
      </c>
      <c r="L50" s="89">
        <v>641.48966549295426</v>
      </c>
      <c r="M50" s="88">
        <v>1709</v>
      </c>
      <c r="N50" s="89">
        <v>636.01755997659916</v>
      </c>
      <c r="O50" s="88">
        <v>0</v>
      </c>
      <c r="P50" s="89">
        <v>0</v>
      </c>
      <c r="Q50" s="88">
        <v>2277</v>
      </c>
      <c r="R50" s="388">
        <v>637.38258234519367</v>
      </c>
      <c r="U50" s="354"/>
      <c r="V50" s="364"/>
      <c r="W50" s="355"/>
      <c r="X50" s="364"/>
      <c r="Y50" s="355"/>
      <c r="Z50" s="364"/>
      <c r="AA50" s="355"/>
      <c r="AB50" s="364"/>
      <c r="AC50" s="355"/>
      <c r="AD50" s="364"/>
      <c r="AE50" s="355"/>
      <c r="AF50" s="364"/>
      <c r="AG50" s="355"/>
      <c r="AH50" s="364"/>
      <c r="AI50" s="355"/>
      <c r="AJ50" s="364"/>
      <c r="AK50" s="355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</row>
    <row r="51" spans="2:70" ht="14.25" customHeight="1">
      <c r="B51" s="397" t="s">
        <v>5</v>
      </c>
      <c r="C51" s="88">
        <v>0</v>
      </c>
      <c r="D51" s="89">
        <v>0</v>
      </c>
      <c r="E51" s="88">
        <v>13</v>
      </c>
      <c r="F51" s="89">
        <v>662.84384615384602</v>
      </c>
      <c r="G51" s="88">
        <v>0</v>
      </c>
      <c r="H51" s="89">
        <v>0</v>
      </c>
      <c r="I51" s="88">
        <v>13</v>
      </c>
      <c r="J51" s="388">
        <v>662.84384615384602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8">
        <v>733.3</v>
      </c>
      <c r="U51" s="354"/>
      <c r="V51" s="364"/>
      <c r="W51" s="355"/>
      <c r="X51" s="364"/>
      <c r="Y51" s="355"/>
      <c r="Z51" s="364"/>
      <c r="AA51" s="355"/>
      <c r="AB51" s="364"/>
      <c r="AC51" s="355"/>
      <c r="AD51" s="364"/>
      <c r="AE51" s="355"/>
      <c r="AF51" s="364"/>
      <c r="AG51" s="355"/>
      <c r="AH51" s="364"/>
      <c r="AI51" s="355"/>
      <c r="AJ51" s="364"/>
      <c r="AK51" s="355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</row>
    <row r="52" spans="2:70" ht="14.25" customHeight="1">
      <c r="B52" s="398" t="s">
        <v>6</v>
      </c>
      <c r="C52" s="393">
        <v>192477</v>
      </c>
      <c r="D52" s="91">
        <v>524.27369628578992</v>
      </c>
      <c r="E52" s="90">
        <v>2162124</v>
      </c>
      <c r="F52" s="91">
        <v>760.67287243931798</v>
      </c>
      <c r="G52" s="90">
        <v>15</v>
      </c>
      <c r="H52" s="91">
        <v>702.43866666666668</v>
      </c>
      <c r="I52" s="90">
        <v>2354616</v>
      </c>
      <c r="J52" s="389">
        <v>741.3481597296493</v>
      </c>
      <c r="K52" s="90">
        <v>180399</v>
      </c>
      <c r="L52" s="91">
        <v>418.92491410706202</v>
      </c>
      <c r="M52" s="90">
        <v>162343</v>
      </c>
      <c r="N52" s="91">
        <v>416.40767738676709</v>
      </c>
      <c r="O52" s="90">
        <v>4</v>
      </c>
      <c r="P52" s="91">
        <v>492.77750000000003</v>
      </c>
      <c r="Q52" s="90">
        <v>342746</v>
      </c>
      <c r="R52" s="389">
        <v>417.73347686041501</v>
      </c>
      <c r="U52" s="354"/>
      <c r="V52" s="364"/>
      <c r="W52" s="355"/>
      <c r="X52" s="364"/>
      <c r="Y52" s="355"/>
      <c r="Z52" s="364"/>
      <c r="AA52" s="355"/>
      <c r="AB52" s="364"/>
      <c r="AC52" s="355"/>
      <c r="AD52" s="364"/>
      <c r="AE52" s="355"/>
      <c r="AF52" s="364"/>
      <c r="AG52" s="355"/>
      <c r="AH52" s="364"/>
      <c r="AI52" s="355"/>
      <c r="AJ52" s="364"/>
      <c r="AK52" s="355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</row>
    <row r="53" spans="2:70" ht="14.25" customHeight="1" thickBot="1">
      <c r="B53" s="399" t="s">
        <v>27</v>
      </c>
      <c r="C53" s="394">
        <v>73.510928578479508</v>
      </c>
      <c r="D53" s="92" t="s">
        <v>211</v>
      </c>
      <c r="E53" s="92">
        <v>78.028571613575807</v>
      </c>
      <c r="F53" s="92" t="s">
        <v>211</v>
      </c>
      <c r="G53" s="92">
        <v>82.333333333333329</v>
      </c>
      <c r="H53" s="92" t="s">
        <v>211</v>
      </c>
      <c r="I53" s="92">
        <v>77.659304349820331</v>
      </c>
      <c r="J53" s="390" t="s">
        <v>211</v>
      </c>
      <c r="K53" s="92">
        <v>34.653384996590887</v>
      </c>
      <c r="L53" s="92" t="s">
        <v>211</v>
      </c>
      <c r="M53" s="92">
        <v>34.316603220361955</v>
      </c>
      <c r="N53" s="92" t="s">
        <v>211</v>
      </c>
      <c r="O53" s="92">
        <v>42</v>
      </c>
      <c r="P53" s="92" t="s">
        <v>211</v>
      </c>
      <c r="Q53" s="92">
        <v>34.493953230535823</v>
      </c>
      <c r="R53" s="390" t="s">
        <v>211</v>
      </c>
      <c r="U53" s="354"/>
      <c r="V53" s="364"/>
      <c r="W53" s="355"/>
      <c r="X53" s="364"/>
      <c r="Y53" s="355"/>
      <c r="Z53" s="364"/>
      <c r="AA53" s="355"/>
      <c r="AB53" s="364"/>
      <c r="AC53" s="355"/>
      <c r="AD53" s="364"/>
      <c r="AE53" s="355"/>
      <c r="AF53" s="364"/>
      <c r="AG53" s="355"/>
      <c r="AH53" s="364"/>
      <c r="AI53" s="355"/>
      <c r="AJ53" s="364"/>
      <c r="AK53" s="355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</row>
    <row r="54" spans="2:70" ht="14.25" customHeight="1" thickTop="1" thickBot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4"/>
      <c r="V54" s="352"/>
      <c r="W54" s="351"/>
      <c r="X54" s="352"/>
      <c r="Y54" s="351"/>
      <c r="Z54" s="352"/>
      <c r="AA54" s="351"/>
      <c r="AB54" s="352"/>
      <c r="AC54" s="351"/>
      <c r="AD54" s="352"/>
      <c r="AE54" s="351"/>
      <c r="AF54" s="352"/>
      <c r="AG54" s="351"/>
      <c r="AH54" s="352"/>
      <c r="AI54" s="351"/>
      <c r="AJ54" s="352"/>
      <c r="AK54" s="351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</row>
    <row r="55" spans="2:70" ht="14.25" customHeight="1" thickTop="1">
      <c r="B55" s="471" t="s">
        <v>0</v>
      </c>
      <c r="C55" s="474" t="s">
        <v>1</v>
      </c>
      <c r="D55" s="475"/>
      <c r="E55" s="475"/>
      <c r="F55" s="475"/>
      <c r="G55" s="475"/>
      <c r="H55" s="475"/>
      <c r="I55" s="475"/>
      <c r="J55" s="476"/>
      <c r="K55" s="474" t="s">
        <v>2</v>
      </c>
      <c r="L55" s="475"/>
      <c r="M55" s="475"/>
      <c r="N55" s="475"/>
      <c r="O55" s="475"/>
      <c r="P55" s="475"/>
      <c r="Q55" s="475"/>
      <c r="R55" s="476"/>
      <c r="U55" s="35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</row>
    <row r="56" spans="2:70" ht="14.25" customHeight="1">
      <c r="B56" s="472"/>
      <c r="C56" s="477" t="s">
        <v>3</v>
      </c>
      <c r="D56" s="478"/>
      <c r="E56" s="479" t="s">
        <v>4</v>
      </c>
      <c r="F56" s="480"/>
      <c r="G56" s="477" t="s">
        <v>5</v>
      </c>
      <c r="H56" s="478"/>
      <c r="I56" s="477" t="s">
        <v>6</v>
      </c>
      <c r="J56" s="478"/>
      <c r="K56" s="477" t="s">
        <v>3</v>
      </c>
      <c r="L56" s="478"/>
      <c r="M56" s="479" t="s">
        <v>4</v>
      </c>
      <c r="N56" s="480"/>
      <c r="O56" s="477" t="s">
        <v>5</v>
      </c>
      <c r="P56" s="478"/>
      <c r="Q56" s="477" t="s">
        <v>6</v>
      </c>
      <c r="R56" s="478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</row>
    <row r="57" spans="2:70" ht="14.25" customHeight="1">
      <c r="B57" s="473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</row>
    <row r="58" spans="2:70" ht="14.25" customHeight="1">
      <c r="B58" s="395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7">
        <v>0</v>
      </c>
      <c r="K58" s="88">
        <v>1259</v>
      </c>
      <c r="L58" s="89">
        <v>304.04891977760093</v>
      </c>
      <c r="M58" s="88">
        <v>1239</v>
      </c>
      <c r="N58" s="89">
        <v>301.93605326876451</v>
      </c>
      <c r="O58" s="88">
        <v>0</v>
      </c>
      <c r="P58" s="89">
        <v>0</v>
      </c>
      <c r="Q58" s="88">
        <v>2498</v>
      </c>
      <c r="R58" s="387">
        <v>303.00094475580414</v>
      </c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</row>
    <row r="59" spans="2:70" ht="14.25" customHeight="1">
      <c r="B59" s="396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8">
        <v>210.80000000000004</v>
      </c>
      <c r="K59" s="88">
        <v>5843</v>
      </c>
      <c r="L59" s="89">
        <v>308.91658394660362</v>
      </c>
      <c r="M59" s="88">
        <v>5586</v>
      </c>
      <c r="N59" s="89">
        <v>308.1383422842834</v>
      </c>
      <c r="O59" s="88">
        <v>0</v>
      </c>
      <c r="P59" s="89">
        <v>0</v>
      </c>
      <c r="Q59" s="88">
        <v>11429</v>
      </c>
      <c r="R59" s="388">
        <v>308.53621314200825</v>
      </c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</row>
    <row r="60" spans="2:70" ht="14.25" customHeight="1">
      <c r="B60" s="397" t="s">
        <v>11</v>
      </c>
      <c r="C60" s="88">
        <v>10</v>
      </c>
      <c r="D60" s="89">
        <v>250.37100000000001</v>
      </c>
      <c r="E60" s="88">
        <v>8</v>
      </c>
      <c r="F60" s="89">
        <v>235.42499999999998</v>
      </c>
      <c r="G60" s="88">
        <v>0</v>
      </c>
      <c r="H60" s="89">
        <v>0</v>
      </c>
      <c r="I60" s="88">
        <v>18</v>
      </c>
      <c r="J60" s="388">
        <v>243.72833333333332</v>
      </c>
      <c r="K60" s="88">
        <v>15955</v>
      </c>
      <c r="L60" s="89">
        <v>310.25303165151871</v>
      </c>
      <c r="M60" s="88">
        <v>15046</v>
      </c>
      <c r="N60" s="89">
        <v>307.03724777349328</v>
      </c>
      <c r="O60" s="88">
        <v>0</v>
      </c>
      <c r="P60" s="89">
        <v>0</v>
      </c>
      <c r="Q60" s="88">
        <v>31001</v>
      </c>
      <c r="R60" s="388">
        <v>308.69228573271704</v>
      </c>
      <c r="U60" s="354"/>
      <c r="V60" s="364"/>
      <c r="W60" s="355"/>
      <c r="X60" s="364"/>
      <c r="Y60" s="355"/>
      <c r="Z60" s="364"/>
      <c r="AA60" s="355"/>
      <c r="AB60" s="364"/>
      <c r="AC60" s="355"/>
      <c r="AD60" s="364"/>
      <c r="AE60" s="355"/>
      <c r="AF60" s="364"/>
      <c r="AG60" s="355"/>
      <c r="AH60" s="364"/>
      <c r="AI60" s="355"/>
      <c r="AJ60" s="364"/>
      <c r="AK60" s="355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</row>
    <row r="61" spans="2:70" ht="14.25" customHeight="1">
      <c r="B61" s="397" t="s">
        <v>12</v>
      </c>
      <c r="C61" s="88">
        <v>24</v>
      </c>
      <c r="D61" s="89">
        <v>398.23458333333332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52</v>
      </c>
      <c r="J61" s="388">
        <v>363.6817307692308</v>
      </c>
      <c r="K61" s="88">
        <v>30115</v>
      </c>
      <c r="L61" s="89">
        <v>311.68930831811366</v>
      </c>
      <c r="M61" s="88">
        <v>29145</v>
      </c>
      <c r="N61" s="89">
        <v>311.44304786412749</v>
      </c>
      <c r="O61" s="88">
        <v>0</v>
      </c>
      <c r="P61" s="89">
        <v>0</v>
      </c>
      <c r="Q61" s="88">
        <v>59260</v>
      </c>
      <c r="R61" s="388">
        <v>311.56819355383038</v>
      </c>
      <c r="U61" s="354"/>
      <c r="V61" s="364"/>
      <c r="W61" s="355"/>
      <c r="X61" s="364"/>
      <c r="Y61" s="355"/>
      <c r="Z61" s="364"/>
      <c r="AA61" s="355"/>
      <c r="AB61" s="364"/>
      <c r="AC61" s="355"/>
      <c r="AD61" s="364"/>
      <c r="AE61" s="355"/>
      <c r="AF61" s="364"/>
      <c r="AG61" s="355"/>
      <c r="AH61" s="364"/>
      <c r="AI61" s="355"/>
      <c r="AJ61" s="364"/>
      <c r="AK61" s="355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</row>
    <row r="62" spans="2:70" ht="14.25" customHeight="1">
      <c r="B62" s="397" t="s">
        <v>13</v>
      </c>
      <c r="C62" s="88">
        <v>16</v>
      </c>
      <c r="D62" s="89">
        <v>362.83437500000002</v>
      </c>
      <c r="E62" s="88">
        <v>20</v>
      </c>
      <c r="F62" s="89">
        <v>291.36800000000005</v>
      </c>
      <c r="G62" s="88">
        <v>0</v>
      </c>
      <c r="H62" s="89">
        <v>0</v>
      </c>
      <c r="I62" s="88">
        <v>36</v>
      </c>
      <c r="J62" s="388">
        <v>323.13083333333338</v>
      </c>
      <c r="K62" s="88">
        <v>45522</v>
      </c>
      <c r="L62" s="89">
        <v>320.77126400421798</v>
      </c>
      <c r="M62" s="88">
        <v>43947</v>
      </c>
      <c r="N62" s="89">
        <v>317.58944364803102</v>
      </c>
      <c r="O62" s="88">
        <v>2</v>
      </c>
      <c r="P62" s="89">
        <v>415.64499999999998</v>
      </c>
      <c r="Q62" s="88">
        <v>89471</v>
      </c>
      <c r="R62" s="388">
        <v>319.21051569782423</v>
      </c>
      <c r="U62" s="354"/>
      <c r="V62" s="364"/>
      <c r="W62" s="355"/>
      <c r="X62" s="364"/>
      <c r="Y62" s="355"/>
      <c r="Z62" s="364"/>
      <c r="AA62" s="355"/>
      <c r="AB62" s="364"/>
      <c r="AC62" s="355"/>
      <c r="AD62" s="364"/>
      <c r="AE62" s="355"/>
      <c r="AF62" s="364"/>
      <c r="AG62" s="355"/>
      <c r="AH62" s="364"/>
      <c r="AI62" s="355"/>
      <c r="AJ62" s="364"/>
      <c r="AK62" s="355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</row>
    <row r="63" spans="2:70" ht="14.25" customHeight="1">
      <c r="B63" s="397" t="s">
        <v>14</v>
      </c>
      <c r="C63" s="88">
        <v>132</v>
      </c>
      <c r="D63" s="89">
        <v>307.60590909090922</v>
      </c>
      <c r="E63" s="88">
        <v>135</v>
      </c>
      <c r="F63" s="89">
        <v>299.97762962962975</v>
      </c>
      <c r="G63" s="88">
        <v>0</v>
      </c>
      <c r="H63" s="89">
        <v>0</v>
      </c>
      <c r="I63" s="88">
        <v>267</v>
      </c>
      <c r="J63" s="388">
        <v>303.74891385767802</v>
      </c>
      <c r="K63" s="88">
        <v>4693</v>
      </c>
      <c r="L63" s="89">
        <v>506.11529298955907</v>
      </c>
      <c r="M63" s="88">
        <v>3806</v>
      </c>
      <c r="N63" s="89">
        <v>452.82345769837156</v>
      </c>
      <c r="O63" s="88">
        <v>0</v>
      </c>
      <c r="P63" s="89">
        <v>0</v>
      </c>
      <c r="Q63" s="88">
        <v>8499</v>
      </c>
      <c r="R63" s="388">
        <v>482.25028238616346</v>
      </c>
      <c r="U63" s="354"/>
      <c r="V63" s="364"/>
      <c r="W63" s="355"/>
      <c r="X63" s="364"/>
      <c r="Y63" s="355"/>
      <c r="Z63" s="364"/>
      <c r="AA63" s="355"/>
      <c r="AB63" s="364"/>
      <c r="AC63" s="355"/>
      <c r="AD63" s="364"/>
      <c r="AE63" s="355"/>
      <c r="AF63" s="364"/>
      <c r="AG63" s="355"/>
      <c r="AH63" s="364"/>
      <c r="AI63" s="355"/>
      <c r="AJ63" s="364"/>
      <c r="AK63" s="355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</row>
    <row r="64" spans="2:70" ht="14.25" customHeight="1">
      <c r="B64" s="397" t="s">
        <v>15</v>
      </c>
      <c r="C64" s="88">
        <v>96</v>
      </c>
      <c r="D64" s="89">
        <v>315.33197916666677</v>
      </c>
      <c r="E64" s="88">
        <v>113</v>
      </c>
      <c r="F64" s="89">
        <v>340.05849557522129</v>
      </c>
      <c r="G64" s="88">
        <v>0</v>
      </c>
      <c r="H64" s="89">
        <v>0</v>
      </c>
      <c r="I64" s="88">
        <v>209</v>
      </c>
      <c r="J64" s="388">
        <v>328.70086124401917</v>
      </c>
      <c r="K64" s="88">
        <v>10045</v>
      </c>
      <c r="L64" s="89">
        <v>700.0801473369844</v>
      </c>
      <c r="M64" s="88">
        <v>6373</v>
      </c>
      <c r="N64" s="89">
        <v>661.22070296563641</v>
      </c>
      <c r="O64" s="88">
        <v>0</v>
      </c>
      <c r="P64" s="89">
        <v>0</v>
      </c>
      <c r="Q64" s="88">
        <v>16418</v>
      </c>
      <c r="R64" s="388">
        <v>684.99601778535805</v>
      </c>
      <c r="U64" s="354"/>
      <c r="V64" s="364"/>
      <c r="W64" s="355"/>
      <c r="X64" s="364"/>
      <c r="Y64" s="355"/>
      <c r="Z64" s="364"/>
      <c r="AA64" s="355"/>
      <c r="AB64" s="364"/>
      <c r="AC64" s="355"/>
      <c r="AD64" s="364"/>
      <c r="AE64" s="355"/>
      <c r="AF64" s="364"/>
      <c r="AG64" s="355"/>
      <c r="AH64" s="364"/>
      <c r="AI64" s="355"/>
      <c r="AJ64" s="364"/>
      <c r="AK64" s="355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</row>
    <row r="65" spans="2:70" ht="14.25" customHeight="1">
      <c r="B65" s="397" t="s">
        <v>16</v>
      </c>
      <c r="C65" s="88">
        <v>109</v>
      </c>
      <c r="D65" s="89">
        <v>289.99018348623866</v>
      </c>
      <c r="E65" s="88">
        <v>124</v>
      </c>
      <c r="F65" s="89">
        <v>298.68016129032264</v>
      </c>
      <c r="G65" s="88">
        <v>0</v>
      </c>
      <c r="H65" s="89">
        <v>0</v>
      </c>
      <c r="I65" s="88">
        <v>233</v>
      </c>
      <c r="J65" s="388">
        <v>294.61489270386272</v>
      </c>
      <c r="K65" s="88">
        <v>24904</v>
      </c>
      <c r="L65" s="89">
        <v>796.71522847735309</v>
      </c>
      <c r="M65" s="88">
        <v>17313</v>
      </c>
      <c r="N65" s="89">
        <v>748.47653728412149</v>
      </c>
      <c r="O65" s="88">
        <v>0</v>
      </c>
      <c r="P65" s="89">
        <v>0</v>
      </c>
      <c r="Q65" s="88">
        <v>42217</v>
      </c>
      <c r="R65" s="388">
        <v>776.93276026245337</v>
      </c>
      <c r="U65" s="354"/>
      <c r="V65" s="364"/>
      <c r="W65" s="355"/>
      <c r="X65" s="364"/>
      <c r="Y65" s="355"/>
      <c r="Z65" s="364"/>
      <c r="AA65" s="355"/>
      <c r="AB65" s="364"/>
      <c r="AC65" s="355"/>
      <c r="AD65" s="364"/>
      <c r="AE65" s="355"/>
      <c r="AF65" s="364"/>
      <c r="AG65" s="355"/>
      <c r="AH65" s="364"/>
      <c r="AI65" s="355"/>
      <c r="AJ65" s="364"/>
      <c r="AK65" s="355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</row>
    <row r="66" spans="2:70" ht="14.25" customHeight="1">
      <c r="B66" s="397" t="s">
        <v>17</v>
      </c>
      <c r="C66" s="88">
        <v>134</v>
      </c>
      <c r="D66" s="89">
        <v>289.29731343283595</v>
      </c>
      <c r="E66" s="88">
        <v>182</v>
      </c>
      <c r="F66" s="89">
        <v>283.11626373626393</v>
      </c>
      <c r="G66" s="88">
        <v>0</v>
      </c>
      <c r="H66" s="89">
        <v>0</v>
      </c>
      <c r="I66" s="88">
        <v>316</v>
      </c>
      <c r="J66" s="388">
        <v>285.73734177215209</v>
      </c>
      <c r="K66" s="88">
        <v>52942</v>
      </c>
      <c r="L66" s="89">
        <v>854.06905198141465</v>
      </c>
      <c r="M66" s="88">
        <v>40325</v>
      </c>
      <c r="N66" s="89">
        <v>791.54789311841296</v>
      </c>
      <c r="O66" s="88">
        <v>0</v>
      </c>
      <c r="P66" s="89">
        <v>0</v>
      </c>
      <c r="Q66" s="88">
        <v>93267</v>
      </c>
      <c r="R66" s="388">
        <v>827.03735018816997</v>
      </c>
      <c r="U66" s="354"/>
      <c r="V66" s="364"/>
      <c r="W66" s="355"/>
      <c r="X66" s="364"/>
      <c r="Y66" s="355"/>
      <c r="Z66" s="364"/>
      <c r="AA66" s="355"/>
      <c r="AB66" s="364"/>
      <c r="AC66" s="355"/>
      <c r="AD66" s="364"/>
      <c r="AE66" s="355"/>
      <c r="AF66" s="364"/>
      <c r="AG66" s="355"/>
      <c r="AH66" s="364"/>
      <c r="AI66" s="355"/>
      <c r="AJ66" s="364"/>
      <c r="AK66" s="355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</row>
    <row r="67" spans="2:70" ht="14.25" customHeight="1">
      <c r="B67" s="397" t="s">
        <v>18</v>
      </c>
      <c r="C67" s="88">
        <v>669</v>
      </c>
      <c r="D67" s="89">
        <v>519.58979073243597</v>
      </c>
      <c r="E67" s="88">
        <v>660</v>
      </c>
      <c r="F67" s="89">
        <v>524.01092424242438</v>
      </c>
      <c r="G67" s="88">
        <v>0</v>
      </c>
      <c r="H67" s="89">
        <v>0</v>
      </c>
      <c r="I67" s="88">
        <v>1329</v>
      </c>
      <c r="J67" s="388">
        <v>521.78538750940538</v>
      </c>
      <c r="K67" s="88">
        <v>86945</v>
      </c>
      <c r="L67" s="89">
        <v>868.8703727643915</v>
      </c>
      <c r="M67" s="88">
        <v>71092</v>
      </c>
      <c r="N67" s="89">
        <v>804.3478243684234</v>
      </c>
      <c r="O67" s="88">
        <v>0</v>
      </c>
      <c r="P67" s="89">
        <v>0</v>
      </c>
      <c r="Q67" s="88">
        <v>158037</v>
      </c>
      <c r="R67" s="388">
        <v>839.84528996374252</v>
      </c>
      <c r="U67" s="354"/>
      <c r="V67" s="364"/>
      <c r="W67" s="355"/>
      <c r="X67" s="364"/>
      <c r="Y67" s="355"/>
      <c r="Z67" s="364"/>
      <c r="AA67" s="355"/>
      <c r="AB67" s="364"/>
      <c r="AC67" s="355"/>
      <c r="AD67" s="364"/>
      <c r="AE67" s="355"/>
      <c r="AF67" s="364"/>
      <c r="AG67" s="355"/>
      <c r="AH67" s="364"/>
      <c r="AI67" s="355"/>
      <c r="AJ67" s="364"/>
      <c r="AK67" s="355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</row>
    <row r="68" spans="2:70" ht="14.25" customHeight="1">
      <c r="B68" s="397" t="s">
        <v>19</v>
      </c>
      <c r="C68" s="88">
        <v>2546</v>
      </c>
      <c r="D68" s="89">
        <v>573.54935192458811</v>
      </c>
      <c r="E68" s="88">
        <v>2706</v>
      </c>
      <c r="F68" s="89">
        <v>592.07872505543355</v>
      </c>
      <c r="G68" s="88">
        <v>0</v>
      </c>
      <c r="H68" s="89">
        <v>0</v>
      </c>
      <c r="I68" s="88">
        <v>5252</v>
      </c>
      <c r="J68" s="388">
        <v>583.09628332064062</v>
      </c>
      <c r="K68" s="88">
        <v>129691</v>
      </c>
      <c r="L68" s="89">
        <v>888.34113438866245</v>
      </c>
      <c r="M68" s="88">
        <v>117175</v>
      </c>
      <c r="N68" s="89">
        <v>789.76153240878966</v>
      </c>
      <c r="O68" s="88">
        <v>1</v>
      </c>
      <c r="P68" s="89">
        <v>392.13</v>
      </c>
      <c r="Q68" s="88">
        <v>246867</v>
      </c>
      <c r="R68" s="388">
        <v>841.54848460912126</v>
      </c>
      <c r="U68" s="354"/>
      <c r="V68" s="364"/>
      <c r="W68" s="355"/>
      <c r="X68" s="364"/>
      <c r="Y68" s="355"/>
      <c r="Z68" s="364"/>
      <c r="AA68" s="355"/>
      <c r="AB68" s="364"/>
      <c r="AC68" s="355"/>
      <c r="AD68" s="364"/>
      <c r="AE68" s="355"/>
      <c r="AF68" s="364"/>
      <c r="AG68" s="355"/>
      <c r="AH68" s="364"/>
      <c r="AI68" s="355"/>
      <c r="AJ68" s="364"/>
      <c r="AK68" s="355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</row>
    <row r="69" spans="2:70" ht="14.25" customHeight="1">
      <c r="B69" s="397" t="s">
        <v>20</v>
      </c>
      <c r="C69" s="88">
        <v>3792</v>
      </c>
      <c r="D69" s="89">
        <v>582.51261075949549</v>
      </c>
      <c r="E69" s="88">
        <v>4404</v>
      </c>
      <c r="F69" s="89">
        <v>622.83360354223487</v>
      </c>
      <c r="G69" s="88">
        <v>0</v>
      </c>
      <c r="H69" s="89">
        <v>0</v>
      </c>
      <c r="I69" s="88">
        <v>8196</v>
      </c>
      <c r="J69" s="388">
        <v>604.17850292825881</v>
      </c>
      <c r="K69" s="88">
        <v>194948</v>
      </c>
      <c r="L69" s="89">
        <v>1087.230050834067</v>
      </c>
      <c r="M69" s="88">
        <v>182898</v>
      </c>
      <c r="N69" s="89">
        <v>835.60942727640577</v>
      </c>
      <c r="O69" s="88">
        <v>1</v>
      </c>
      <c r="P69" s="89">
        <v>529.47</v>
      </c>
      <c r="Q69" s="88">
        <v>377847</v>
      </c>
      <c r="R69" s="388">
        <v>965.43083959909643</v>
      </c>
      <c r="U69" s="354"/>
      <c r="V69" s="364"/>
      <c r="W69" s="355"/>
      <c r="X69" s="364"/>
      <c r="Y69" s="355"/>
      <c r="Z69" s="364"/>
      <c r="AA69" s="355"/>
      <c r="AB69" s="364"/>
      <c r="AC69" s="355"/>
      <c r="AD69" s="364"/>
      <c r="AE69" s="355"/>
      <c r="AF69" s="364"/>
      <c r="AG69" s="355"/>
      <c r="AH69" s="364"/>
      <c r="AI69" s="355"/>
      <c r="AJ69" s="364"/>
      <c r="AK69" s="355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</row>
    <row r="70" spans="2:70" ht="14.25" customHeight="1">
      <c r="B70" s="397" t="s">
        <v>21</v>
      </c>
      <c r="C70" s="88">
        <v>3009</v>
      </c>
      <c r="D70" s="89">
        <v>606.76216018611069</v>
      </c>
      <c r="E70" s="88">
        <v>4922</v>
      </c>
      <c r="F70" s="89">
        <v>647.76404713531258</v>
      </c>
      <c r="G70" s="88">
        <v>0</v>
      </c>
      <c r="H70" s="89">
        <v>0</v>
      </c>
      <c r="I70" s="88">
        <v>7931</v>
      </c>
      <c r="J70" s="388">
        <v>632.20804186105352</v>
      </c>
      <c r="K70" s="88">
        <v>435558</v>
      </c>
      <c r="L70" s="89">
        <v>1380.2854656325903</v>
      </c>
      <c r="M70" s="88">
        <v>347443</v>
      </c>
      <c r="N70" s="89">
        <v>1023.8707542819961</v>
      </c>
      <c r="O70" s="88">
        <v>1</v>
      </c>
      <c r="P70" s="89">
        <v>790.95</v>
      </c>
      <c r="Q70" s="88">
        <v>783002</v>
      </c>
      <c r="R70" s="388">
        <v>1222.1321200584412</v>
      </c>
      <c r="U70" s="354"/>
      <c r="V70" s="364"/>
      <c r="W70" s="355"/>
      <c r="X70" s="364"/>
      <c r="Y70" s="355"/>
      <c r="Z70" s="364"/>
      <c r="AA70" s="355"/>
      <c r="AB70" s="364"/>
      <c r="AC70" s="355"/>
      <c r="AD70" s="364"/>
      <c r="AE70" s="355"/>
      <c r="AF70" s="364"/>
      <c r="AG70" s="355"/>
      <c r="AH70" s="364"/>
      <c r="AI70" s="355"/>
      <c r="AJ70" s="364"/>
      <c r="AK70" s="355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</row>
    <row r="71" spans="2:70" ht="14.25" customHeight="1">
      <c r="B71" s="397" t="s">
        <v>22</v>
      </c>
      <c r="C71" s="88">
        <v>1646</v>
      </c>
      <c r="D71" s="89">
        <v>640.16664034022097</v>
      </c>
      <c r="E71" s="88">
        <v>3738</v>
      </c>
      <c r="F71" s="89">
        <v>689.36474050294021</v>
      </c>
      <c r="G71" s="88">
        <v>0</v>
      </c>
      <c r="H71" s="89">
        <v>0</v>
      </c>
      <c r="I71" s="88">
        <v>5384</v>
      </c>
      <c r="J71" s="388">
        <v>674.32386515601684</v>
      </c>
      <c r="K71" s="88">
        <v>968369</v>
      </c>
      <c r="L71" s="89">
        <v>1438.6922141353161</v>
      </c>
      <c r="M71" s="88">
        <v>817467</v>
      </c>
      <c r="N71" s="89">
        <v>1081.5306866332253</v>
      </c>
      <c r="O71" s="88">
        <v>0</v>
      </c>
      <c r="P71" s="89">
        <v>0</v>
      </c>
      <c r="Q71" s="88">
        <v>1785836</v>
      </c>
      <c r="R71" s="388">
        <v>1275.2014107230477</v>
      </c>
      <c r="U71" s="354"/>
      <c r="V71" s="364"/>
      <c r="W71" s="355"/>
      <c r="X71" s="364"/>
      <c r="Y71" s="355"/>
      <c r="Z71" s="364"/>
      <c r="AA71" s="355"/>
      <c r="AB71" s="364"/>
      <c r="AC71" s="355"/>
      <c r="AD71" s="364"/>
      <c r="AE71" s="355"/>
      <c r="AF71" s="364"/>
      <c r="AG71" s="355"/>
      <c r="AH71" s="364"/>
      <c r="AI71" s="355"/>
      <c r="AJ71" s="364"/>
      <c r="AK71" s="355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</row>
    <row r="72" spans="2:70" ht="14.25" customHeight="1">
      <c r="B72" s="397" t="s">
        <v>23</v>
      </c>
      <c r="C72" s="88">
        <v>962</v>
      </c>
      <c r="D72" s="89">
        <v>610.94028066528233</v>
      </c>
      <c r="E72" s="88">
        <v>3349</v>
      </c>
      <c r="F72" s="89">
        <v>648.35422215586493</v>
      </c>
      <c r="G72" s="88">
        <v>0</v>
      </c>
      <c r="H72" s="89">
        <v>0</v>
      </c>
      <c r="I72" s="88">
        <v>4311</v>
      </c>
      <c r="J72" s="388">
        <v>640.00529807469115</v>
      </c>
      <c r="K72" s="88">
        <v>915823</v>
      </c>
      <c r="L72" s="89">
        <v>1423.0682973238288</v>
      </c>
      <c r="M72" s="88">
        <v>830256</v>
      </c>
      <c r="N72" s="89">
        <v>926.64409067805707</v>
      </c>
      <c r="O72" s="88">
        <v>3</v>
      </c>
      <c r="P72" s="89">
        <v>997.52666666666676</v>
      </c>
      <c r="Q72" s="88">
        <v>1746082</v>
      </c>
      <c r="R72" s="388">
        <v>1187.0195592131422</v>
      </c>
      <c r="U72" s="354"/>
      <c r="V72" s="364"/>
      <c r="W72" s="355"/>
      <c r="X72" s="364"/>
      <c r="Y72" s="355"/>
      <c r="Z72" s="364"/>
      <c r="AA72" s="355"/>
      <c r="AB72" s="364"/>
      <c r="AC72" s="355"/>
      <c r="AD72" s="364"/>
      <c r="AE72" s="355"/>
      <c r="AF72" s="364"/>
      <c r="AG72" s="355"/>
      <c r="AH72" s="364"/>
      <c r="AI72" s="355"/>
      <c r="AJ72" s="364"/>
      <c r="AK72" s="355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</row>
    <row r="73" spans="2:70" ht="14.25" customHeight="1">
      <c r="B73" s="397" t="s">
        <v>24</v>
      </c>
      <c r="C73" s="88">
        <v>561</v>
      </c>
      <c r="D73" s="89">
        <v>574.94080213903715</v>
      </c>
      <c r="E73" s="88">
        <v>2917</v>
      </c>
      <c r="F73" s="89">
        <v>619.11394583475942</v>
      </c>
      <c r="G73" s="88">
        <v>0</v>
      </c>
      <c r="H73" s="89">
        <v>0</v>
      </c>
      <c r="I73" s="88">
        <v>3478</v>
      </c>
      <c r="J73" s="388">
        <v>611.98883553766325</v>
      </c>
      <c r="K73" s="88">
        <v>740820</v>
      </c>
      <c r="L73" s="89">
        <v>1320.018346993877</v>
      </c>
      <c r="M73" s="88">
        <v>792264</v>
      </c>
      <c r="N73" s="89">
        <v>790.29070446214791</v>
      </c>
      <c r="O73" s="88">
        <v>4</v>
      </c>
      <c r="P73" s="89">
        <v>659.89499999999998</v>
      </c>
      <c r="Q73" s="88">
        <v>1533088</v>
      </c>
      <c r="R73" s="388">
        <v>1046.2657760546056</v>
      </c>
      <c r="S73" s="97"/>
      <c r="U73" s="354"/>
      <c r="V73" s="364"/>
      <c r="W73" s="355"/>
      <c r="X73" s="364"/>
      <c r="Y73" s="355"/>
      <c r="Z73" s="364"/>
      <c r="AA73" s="355"/>
      <c r="AB73" s="364"/>
      <c r="AC73" s="355"/>
      <c r="AD73" s="364"/>
      <c r="AE73" s="355"/>
      <c r="AF73" s="364"/>
      <c r="AG73" s="355"/>
      <c r="AH73" s="364"/>
      <c r="AI73" s="355"/>
      <c r="AJ73" s="364"/>
      <c r="AK73" s="355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</row>
    <row r="74" spans="2:70" ht="14.25" customHeight="1">
      <c r="B74" s="397" t="s">
        <v>25</v>
      </c>
      <c r="C74" s="88">
        <v>250</v>
      </c>
      <c r="D74" s="89">
        <v>523.53611999999885</v>
      </c>
      <c r="E74" s="88">
        <v>2143</v>
      </c>
      <c r="F74" s="89">
        <v>605.0120485300979</v>
      </c>
      <c r="G74" s="88">
        <v>0</v>
      </c>
      <c r="H74" s="89">
        <v>0</v>
      </c>
      <c r="I74" s="88">
        <v>2393</v>
      </c>
      <c r="J74" s="388">
        <v>596.50014625992458</v>
      </c>
      <c r="K74" s="88">
        <v>496907</v>
      </c>
      <c r="L74" s="89">
        <v>1159.0713372321172</v>
      </c>
      <c r="M74" s="88">
        <v>684586</v>
      </c>
      <c r="N74" s="89">
        <v>722.06501624339217</v>
      </c>
      <c r="O74" s="88">
        <v>13</v>
      </c>
      <c r="P74" s="89">
        <v>860.75846153846157</v>
      </c>
      <c r="Q74" s="88">
        <v>1181506</v>
      </c>
      <c r="R74" s="388">
        <v>905.8586685467518</v>
      </c>
      <c r="U74" s="354"/>
      <c r="V74" s="364"/>
      <c r="W74" s="355"/>
      <c r="X74" s="364"/>
      <c r="Y74" s="355"/>
      <c r="Z74" s="364"/>
      <c r="AA74" s="355"/>
      <c r="AB74" s="364"/>
      <c r="AC74" s="355"/>
      <c r="AD74" s="364"/>
      <c r="AE74" s="355"/>
      <c r="AF74" s="364"/>
      <c r="AG74" s="355"/>
      <c r="AH74" s="364"/>
      <c r="AI74" s="355"/>
      <c r="AJ74" s="364"/>
      <c r="AK74" s="355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</row>
    <row r="75" spans="2:70" ht="14.25" customHeight="1">
      <c r="B75" s="397" t="s">
        <v>26</v>
      </c>
      <c r="C75" s="88">
        <v>387</v>
      </c>
      <c r="D75" s="89">
        <v>484.56803617570944</v>
      </c>
      <c r="E75" s="88">
        <v>4147</v>
      </c>
      <c r="F75" s="89">
        <v>562.63314685314037</v>
      </c>
      <c r="G75" s="88">
        <v>0</v>
      </c>
      <c r="H75" s="89">
        <v>0</v>
      </c>
      <c r="I75" s="88">
        <v>4534</v>
      </c>
      <c r="J75" s="388">
        <v>555.9698919276517</v>
      </c>
      <c r="K75" s="88">
        <v>554346</v>
      </c>
      <c r="L75" s="89">
        <v>1023.2537275636466</v>
      </c>
      <c r="M75" s="88">
        <v>1141528</v>
      </c>
      <c r="N75" s="89">
        <v>680.8262364392159</v>
      </c>
      <c r="O75" s="88">
        <v>30</v>
      </c>
      <c r="P75" s="89">
        <v>654.93066666666675</v>
      </c>
      <c r="Q75" s="88">
        <v>1695904</v>
      </c>
      <c r="R75" s="388">
        <v>792.75623550034834</v>
      </c>
      <c r="U75" s="354"/>
      <c r="V75" s="364"/>
      <c r="W75" s="355"/>
      <c r="X75" s="364"/>
      <c r="Y75" s="355"/>
      <c r="Z75" s="364"/>
      <c r="AA75" s="355"/>
      <c r="AB75" s="364"/>
      <c r="AC75" s="355"/>
      <c r="AD75" s="364"/>
      <c r="AE75" s="355"/>
      <c r="AF75" s="364"/>
      <c r="AG75" s="355"/>
      <c r="AH75" s="364"/>
      <c r="AI75" s="355"/>
      <c r="AJ75" s="364"/>
      <c r="AK75" s="355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</row>
    <row r="76" spans="2:70" ht="14.25" customHeight="1">
      <c r="B76" s="397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8">
        <v>0</v>
      </c>
      <c r="K76" s="88">
        <v>68</v>
      </c>
      <c r="L76" s="89">
        <v>1661.0504411764709</v>
      </c>
      <c r="M76" s="88">
        <v>30</v>
      </c>
      <c r="N76" s="89">
        <v>784.14966666666658</v>
      </c>
      <c r="O76" s="88">
        <v>0</v>
      </c>
      <c r="P76" s="89">
        <v>0</v>
      </c>
      <c r="Q76" s="88">
        <v>98</v>
      </c>
      <c r="R76" s="388">
        <v>1392.6114285714286</v>
      </c>
      <c r="U76" s="354"/>
      <c r="V76" s="364"/>
      <c r="W76" s="355"/>
      <c r="X76" s="364"/>
      <c r="Y76" s="355"/>
      <c r="Z76" s="364"/>
      <c r="AA76" s="355"/>
      <c r="AB76" s="364"/>
      <c r="AC76" s="355"/>
      <c r="AD76" s="364"/>
      <c r="AE76" s="355"/>
      <c r="AF76" s="364"/>
      <c r="AG76" s="355"/>
      <c r="AH76" s="364"/>
      <c r="AI76" s="355"/>
      <c r="AJ76" s="364"/>
      <c r="AK76" s="355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</row>
    <row r="77" spans="2:70" ht="14.25" customHeight="1">
      <c r="B77" s="400" t="s">
        <v>6</v>
      </c>
      <c r="C77" s="98">
        <v>14344</v>
      </c>
      <c r="D77" s="99">
        <v>577.5388998884564</v>
      </c>
      <c r="E77" s="98">
        <v>29598</v>
      </c>
      <c r="F77" s="99">
        <v>616.53351206162449</v>
      </c>
      <c r="G77" s="98">
        <v>0</v>
      </c>
      <c r="H77" s="99">
        <v>0</v>
      </c>
      <c r="I77" s="98">
        <v>43942</v>
      </c>
      <c r="J77" s="391">
        <v>603.80448932683953</v>
      </c>
      <c r="K77" s="98">
        <v>4714753</v>
      </c>
      <c r="L77" s="99">
        <v>1257.1502472600373</v>
      </c>
      <c r="M77" s="98">
        <v>5147519</v>
      </c>
      <c r="N77" s="99">
        <v>833.40397549965087</v>
      </c>
      <c r="O77" s="98">
        <v>55</v>
      </c>
      <c r="P77" s="99">
        <v>709.34145454545455</v>
      </c>
      <c r="Q77" s="98">
        <v>9862327</v>
      </c>
      <c r="R77" s="391">
        <v>1035.9780923974627</v>
      </c>
      <c r="U77" s="354"/>
      <c r="V77" s="364"/>
      <c r="W77" s="355"/>
      <c r="X77" s="364"/>
      <c r="Y77" s="355"/>
      <c r="Z77" s="364"/>
      <c r="AA77" s="355"/>
      <c r="AB77" s="364"/>
      <c r="AC77" s="355"/>
      <c r="AD77" s="364"/>
      <c r="AE77" s="355"/>
      <c r="AF77" s="364"/>
      <c r="AG77" s="355"/>
      <c r="AH77" s="364"/>
      <c r="AI77" s="355"/>
      <c r="AJ77" s="364"/>
      <c r="AK77" s="355"/>
      <c r="AL77" s="354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4"/>
      <c r="BG77" s="354"/>
      <c r="BH77" s="354"/>
      <c r="BI77" s="354"/>
      <c r="BJ77" s="354"/>
      <c r="BK77" s="354"/>
      <c r="BL77" s="354"/>
      <c r="BM77" s="354"/>
      <c r="BN77" s="354"/>
      <c r="BO77" s="354"/>
      <c r="BP77" s="354"/>
      <c r="BQ77" s="354"/>
      <c r="BR77" s="354"/>
    </row>
    <row r="78" spans="2:70" ht="14.25" customHeight="1" thickBot="1">
      <c r="B78" s="399" t="s">
        <v>27</v>
      </c>
      <c r="C78" s="92">
        <v>60.079196876742891</v>
      </c>
      <c r="D78" s="92" t="s">
        <v>211</v>
      </c>
      <c r="E78" s="92">
        <v>68.054530711534568</v>
      </c>
      <c r="F78" s="92" t="s">
        <v>211</v>
      </c>
      <c r="G78" s="92">
        <v>0</v>
      </c>
      <c r="H78" s="92">
        <v>0</v>
      </c>
      <c r="I78" s="92">
        <v>65.4511401392745</v>
      </c>
      <c r="J78" s="390" t="s">
        <v>211</v>
      </c>
      <c r="K78" s="92">
        <v>70.462854084630919</v>
      </c>
      <c r="L78" s="92" t="s">
        <v>211</v>
      </c>
      <c r="M78" s="92">
        <v>73.781133968410728</v>
      </c>
      <c r="N78" s="92" t="s">
        <v>211</v>
      </c>
      <c r="O78" s="92">
        <v>81.418181818181822</v>
      </c>
      <c r="P78" s="92" t="s">
        <v>211</v>
      </c>
      <c r="Q78" s="92">
        <v>72.19483850963104</v>
      </c>
      <c r="R78" s="390" t="s">
        <v>211</v>
      </c>
      <c r="U78" s="354"/>
      <c r="V78" s="364"/>
      <c r="W78" s="355"/>
      <c r="X78" s="364"/>
      <c r="Y78" s="355"/>
      <c r="Z78" s="364"/>
      <c r="AA78" s="355"/>
      <c r="AB78" s="364"/>
      <c r="AC78" s="355"/>
      <c r="AD78" s="364"/>
      <c r="AE78" s="355"/>
      <c r="AF78" s="364"/>
      <c r="AG78" s="355"/>
      <c r="AH78" s="364"/>
      <c r="AI78" s="355"/>
      <c r="AJ78" s="364"/>
      <c r="AK78" s="355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4"/>
      <c r="BG78" s="354"/>
      <c r="BH78" s="354"/>
      <c r="BI78" s="354"/>
      <c r="BJ78" s="354"/>
      <c r="BK78" s="354"/>
      <c r="BL78" s="354"/>
      <c r="BM78" s="354"/>
      <c r="BN78" s="354"/>
      <c r="BO78" s="354"/>
      <c r="BP78" s="354"/>
      <c r="BQ78" s="354"/>
      <c r="BR78" s="354"/>
    </row>
    <row r="79" spans="2:70" ht="16.350000000000001" customHeight="1" thickTop="1">
      <c r="U79" s="354"/>
      <c r="V79" s="352"/>
      <c r="W79" s="351"/>
      <c r="X79" s="352"/>
      <c r="Y79" s="351"/>
      <c r="Z79" s="352"/>
      <c r="AA79" s="351"/>
      <c r="AB79" s="352"/>
      <c r="AC79" s="351"/>
      <c r="AD79" s="352"/>
      <c r="AE79" s="351"/>
      <c r="AF79" s="352"/>
      <c r="AG79" s="351"/>
      <c r="AH79" s="352"/>
      <c r="AI79" s="351"/>
      <c r="AJ79" s="352"/>
      <c r="AK79" s="351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4"/>
      <c r="BR79" s="354"/>
    </row>
    <row r="80" spans="2:70" ht="15">
      <c r="B80" s="434" t="s">
        <v>194</v>
      </c>
      <c r="C80" s="434"/>
      <c r="D80" s="434"/>
      <c r="Q80" s="100" t="s">
        <v>132</v>
      </c>
      <c r="U80" s="35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354"/>
      <c r="BP80" s="354"/>
      <c r="BQ80" s="354"/>
      <c r="BR80" s="354"/>
    </row>
    <row r="81" spans="19:70"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4"/>
      <c r="BP81" s="354"/>
      <c r="BQ81" s="354"/>
      <c r="BR81" s="354"/>
    </row>
    <row r="82" spans="19:70"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54"/>
    </row>
    <row r="83" spans="19:70">
      <c r="S83" s="97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54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P82"/>
  <sheetViews>
    <sheetView showGridLines="0" showRowColHeaders="0" showZeros="0" showOutlineSymbols="0" zoomScaleNormal="100" workbookViewId="0">
      <pane ySplit="4" topLeftCell="A5" activePane="bottomLeft" state="frozen"/>
      <selection activeCell="J28" sqref="J28"/>
      <selection pane="bottomLeft" activeCell="M28" sqref="M28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2:11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1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1" s="34" customFormat="1">
      <c r="B5" s="56"/>
      <c r="C5" s="56"/>
      <c r="D5" s="108"/>
      <c r="E5" s="56"/>
      <c r="F5" s="56"/>
      <c r="G5" s="56"/>
      <c r="H5" s="56"/>
      <c r="I5" s="56"/>
      <c r="J5" s="33"/>
    </row>
    <row r="6" spans="2:11" s="34" customFormat="1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1" s="34" customFormat="1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1" s="34" customFormat="1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1" s="34" customFormat="1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1" s="34" customFormat="1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1" s="34" customFormat="1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1" s="34" customFormat="1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1" s="34" customFormat="1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1" s="34" customFormat="1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1" s="34" customFormat="1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10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42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42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42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42">
      <c r="B36" s="109"/>
      <c r="C36" s="113" t="s">
        <v>127</v>
      </c>
      <c r="D36" s="114">
        <v>950996</v>
      </c>
      <c r="E36" s="114">
        <v>6170027</v>
      </c>
      <c r="F36" s="114">
        <v>2354616</v>
      </c>
      <c r="G36" s="114">
        <v>342746</v>
      </c>
      <c r="H36" s="114">
        <v>43942</v>
      </c>
      <c r="I36" s="115">
        <v>9862327</v>
      </c>
      <c r="J36" s="46"/>
    </row>
    <row r="37" spans="2:42">
      <c r="B37" s="109"/>
      <c r="C37" s="109" t="s">
        <v>128</v>
      </c>
      <c r="D37" s="110"/>
      <c r="E37" s="110"/>
      <c r="F37" s="110"/>
      <c r="G37" s="110"/>
      <c r="H37" s="110"/>
      <c r="I37" s="110"/>
      <c r="J37" s="46"/>
    </row>
    <row r="38" spans="2:42">
      <c r="B38" s="109"/>
      <c r="C38" s="109" t="s">
        <v>129</v>
      </c>
      <c r="D38" s="110"/>
      <c r="E38" s="110"/>
      <c r="F38" s="110"/>
      <c r="G38" s="110"/>
      <c r="H38" s="110"/>
      <c r="I38" s="110"/>
      <c r="J38" s="46"/>
      <c r="K38" s="365"/>
      <c r="L38" s="365"/>
      <c r="M38" s="365"/>
      <c r="N38" s="365"/>
      <c r="O38" s="365"/>
      <c r="P38" s="365"/>
    </row>
    <row r="39" spans="2:42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42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42">
      <c r="B41" s="116"/>
      <c r="C41" s="109"/>
      <c r="D41" s="110"/>
      <c r="E41" s="110"/>
      <c r="F41" s="110"/>
      <c r="G41" s="110"/>
      <c r="H41" s="110"/>
      <c r="I41" s="110"/>
    </row>
    <row r="42" spans="2:42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42">
      <c r="B43" s="109">
        <v>2010</v>
      </c>
      <c r="C43" s="109"/>
      <c r="D43" s="117">
        <v>0.64605465145384233</v>
      </c>
      <c r="E43" s="117">
        <v>2.0740877893759446</v>
      </c>
      <c r="F43" s="117">
        <v>0.85947739636256237</v>
      </c>
      <c r="G43" s="117">
        <v>1.7392870273798877</v>
      </c>
      <c r="H43" s="117">
        <v>-0.43609261021249068</v>
      </c>
      <c r="I43" s="117">
        <v>1.5761404508701116</v>
      </c>
    </row>
    <row r="44" spans="2:42">
      <c r="B44" s="109">
        <v>2011</v>
      </c>
      <c r="C44" s="109"/>
      <c r="D44" s="117">
        <v>0.63913245347664294</v>
      </c>
      <c r="E44" s="117">
        <v>1.8656846469753186</v>
      </c>
      <c r="F44" s="117">
        <v>0.79652236951388566</v>
      </c>
      <c r="G44" s="117">
        <v>1.7740853006467994</v>
      </c>
      <c r="H44" s="117">
        <v>1.4122269119481778</v>
      </c>
      <c r="I44" s="117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109">
        <v>2012</v>
      </c>
      <c r="C45" s="109"/>
      <c r="D45" s="118">
        <v>1.4635962256193125E-2</v>
      </c>
      <c r="E45" s="118">
        <v>1.9189057681350929</v>
      </c>
      <c r="F45" s="118">
        <v>0.53992662999891028</v>
      </c>
      <c r="G45" s="118">
        <v>6.8240861181261936</v>
      </c>
      <c r="H45" s="118">
        <v>-0.61775253252361884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0.60791876918642185</v>
      </c>
      <c r="G46" s="117">
        <v>6.8467270636678457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6.5470313923552403</v>
      </c>
      <c r="H47" s="117">
        <v>1.6242213987226917</v>
      </c>
      <c r="I47" s="117">
        <v>1.3664603607754566</v>
      </c>
    </row>
    <row r="48" spans="2:42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0.12593565693888031</v>
      </c>
      <c r="G48" s="117">
        <v>1.0514335427858068</v>
      </c>
      <c r="H48" s="117">
        <v>1.7844673752812401</v>
      </c>
      <c r="I48" s="117">
        <v>0.96923268422992592</v>
      </c>
    </row>
    <row r="49" spans="2:9">
      <c r="B49" s="109">
        <v>2016</v>
      </c>
      <c r="C49" s="109"/>
      <c r="D49" s="117">
        <v>0.84704686622552039</v>
      </c>
      <c r="E49" s="117">
        <v>1.724556938163202</v>
      </c>
      <c r="F49" s="117">
        <v>0.23129110970558919</v>
      </c>
      <c r="G49" s="117">
        <v>8.9926466685930073E-2</v>
      </c>
      <c r="H49" s="117">
        <v>2.3324948547907676</v>
      </c>
      <c r="I49" s="117">
        <v>1.2037754469463646</v>
      </c>
    </row>
    <row r="50" spans="2:9">
      <c r="B50" s="109">
        <v>2017</v>
      </c>
      <c r="C50" s="109"/>
      <c r="D50" s="117">
        <v>0.76974380690240096</v>
      </c>
      <c r="E50" s="117">
        <v>1.7180869417302125</v>
      </c>
      <c r="F50" s="117">
        <v>4.5677782157582669E-2</v>
      </c>
      <c r="G50" s="117">
        <v>-0.12342733252619364</v>
      </c>
      <c r="H50" s="117">
        <v>2.4059590316573454</v>
      </c>
      <c r="I50" s="117">
        <v>1.1430643980745447</v>
      </c>
    </row>
    <row r="51" spans="2:9">
      <c r="B51" s="109">
        <v>2018</v>
      </c>
      <c r="C51" s="109"/>
      <c r="D51" s="117">
        <v>0.35698114555438032</v>
      </c>
      <c r="E51" s="117">
        <v>1.879970462948255</v>
      </c>
      <c r="F51" s="117">
        <v>1.2259730421293469E-3</v>
      </c>
      <c r="G51" s="117">
        <v>-0.17165508535563756</v>
      </c>
      <c r="H51" s="117">
        <v>2.5143051110464443</v>
      </c>
      <c r="I51" s="117">
        <v>1.1949984188724949</v>
      </c>
    </row>
    <row r="52" spans="2:9">
      <c r="B52" s="109">
        <v>2019</v>
      </c>
      <c r="C52" s="109"/>
      <c r="D52" s="117">
        <v>0.70828216973439773</v>
      </c>
      <c r="E52" s="117">
        <v>1.5770285858221156</v>
      </c>
      <c r="F52" s="117">
        <v>5.4576268750294865E-2</v>
      </c>
      <c r="G52" s="117">
        <v>0.48335155257481777</v>
      </c>
      <c r="H52" s="117">
        <v>2.0694874766443494</v>
      </c>
      <c r="I52" s="117">
        <v>1.0839939308633362</v>
      </c>
    </row>
    <row r="53" spans="2:9">
      <c r="B53" s="109"/>
      <c r="C53" s="109"/>
      <c r="D53" s="117"/>
      <c r="E53" s="117"/>
      <c r="F53" s="117"/>
      <c r="G53" s="117"/>
      <c r="H53" s="117"/>
      <c r="I53" s="117"/>
    </row>
    <row r="54" spans="2:9">
      <c r="B54" s="109">
        <v>2020</v>
      </c>
      <c r="C54" s="109" t="s">
        <v>120</v>
      </c>
      <c r="D54" s="117">
        <v>0.69966279921722663</v>
      </c>
      <c r="E54" s="117">
        <v>1.5682667435086728</v>
      </c>
      <c r="F54" s="117">
        <v>7.1267054549140063E-2</v>
      </c>
      <c r="G54" s="117">
        <v>0.51914072442920123</v>
      </c>
      <c r="H54" s="117">
        <v>2.2134368637848567</v>
      </c>
      <c r="I54" s="117">
        <v>1.0844411073993365</v>
      </c>
    </row>
    <row r="55" spans="2:9">
      <c r="B55" s="109"/>
      <c r="C55" s="109" t="s">
        <v>121</v>
      </c>
      <c r="D55" s="117">
        <v>0.59930060612036762</v>
      </c>
      <c r="E55" s="117">
        <v>1.4969478251237289</v>
      </c>
      <c r="F55" s="117">
        <v>-1.905882442632123E-3</v>
      </c>
      <c r="G55" s="117">
        <v>0.41553497911981374</v>
      </c>
      <c r="H55" s="117">
        <v>2.2124629080118696</v>
      </c>
      <c r="I55" s="117">
        <v>1.0096485679613076</v>
      </c>
    </row>
    <row r="56" spans="2:9">
      <c r="B56" s="109"/>
      <c r="C56" s="109" t="s">
        <v>122</v>
      </c>
      <c r="D56" s="117">
        <v>0.44753978829858987</v>
      </c>
      <c r="E56" s="117">
        <v>1.4366383368294322</v>
      </c>
      <c r="F56" s="117">
        <v>4.6002236090258997E-2</v>
      </c>
      <c r="G56" s="117">
        <v>0.40521171869931649</v>
      </c>
      <c r="H56" s="117">
        <v>2.0641984660543455</v>
      </c>
      <c r="I56" s="117">
        <v>0.96810694542728282</v>
      </c>
    </row>
    <row r="57" spans="2:9">
      <c r="B57" s="109"/>
      <c r="C57" s="109" t="s">
        <v>123</v>
      </c>
      <c r="D57" s="117">
        <v>0.15873597195699141</v>
      </c>
      <c r="E57" s="117">
        <v>1.2899656523233327</v>
      </c>
      <c r="F57" s="117">
        <v>-0.13296959496393868</v>
      </c>
      <c r="G57" s="117">
        <v>0.19000391184524901</v>
      </c>
      <c r="H57" s="117">
        <v>1.6772823779193313</v>
      </c>
      <c r="I57" s="117">
        <v>0.79623990560033775</v>
      </c>
    </row>
    <row r="58" spans="2:9">
      <c r="B58" s="109"/>
      <c r="C58" s="109" t="s">
        <v>124</v>
      </c>
      <c r="D58" s="117">
        <v>-0.19638369418968349</v>
      </c>
      <c r="E58" s="117">
        <v>0.98425370321382211</v>
      </c>
      <c r="F58" s="117">
        <v>-0.50799191661258236</v>
      </c>
      <c r="G58" s="117">
        <v>0.10870685972690364</v>
      </c>
      <c r="H58" s="117">
        <v>1.1089397970475368</v>
      </c>
      <c r="I58" s="117">
        <v>0.47580610769775156</v>
      </c>
    </row>
    <row r="59" spans="2:9">
      <c r="B59" s="109"/>
      <c r="C59" s="109" t="s">
        <v>125</v>
      </c>
      <c r="D59" s="117">
        <v>-0.70366169139691737</v>
      </c>
      <c r="E59" s="117">
        <v>0.72294538685595544</v>
      </c>
      <c r="F59" s="117">
        <v>-0.62622256146376287</v>
      </c>
      <c r="G59" s="117">
        <v>-0.25442156508878044</v>
      </c>
      <c r="H59" s="117">
        <v>0.70624120131392853</v>
      </c>
      <c r="I59" s="117">
        <v>0.22095430973918528</v>
      </c>
    </row>
    <row r="60" spans="2:9">
      <c r="B60" s="109"/>
      <c r="C60" s="109" t="s">
        <v>126</v>
      </c>
      <c r="D60" s="117">
        <v>-0.87581485392834724</v>
      </c>
      <c r="E60" s="117">
        <v>0.6895898603419548</v>
      </c>
      <c r="F60" s="117">
        <v>-0.44464202548795129</v>
      </c>
      <c r="G60" s="117">
        <v>-0.32841828947098861</v>
      </c>
      <c r="H60" s="117">
        <v>0.70725995316158752</v>
      </c>
      <c r="I60" s="117">
        <v>0.2250254255437234</v>
      </c>
    </row>
    <row r="61" spans="2:9">
      <c r="B61" s="109"/>
      <c r="C61" s="109" t="s">
        <v>127</v>
      </c>
      <c r="D61" s="117">
        <v>-1.0346314574627202</v>
      </c>
      <c r="E61" s="117">
        <v>0.70418227465720573</v>
      </c>
      <c r="F61" s="117">
        <v>-0.42963667745379297</v>
      </c>
      <c r="G61" s="117">
        <v>-0.38632282667820927</v>
      </c>
      <c r="H61" s="117">
        <v>0.52648820666416629</v>
      </c>
      <c r="I61" s="117">
        <v>0.21949250021167099</v>
      </c>
    </row>
    <row r="62" spans="2:9">
      <c r="B62" s="109"/>
      <c r="C62" s="109" t="s">
        <v>128</v>
      </c>
      <c r="D62" s="117">
        <v>-1.1519283457808394</v>
      </c>
      <c r="E62" s="117">
        <v>0.54966606655151296</v>
      </c>
      <c r="F62" s="117">
        <v>-0.63439349247080834</v>
      </c>
      <c r="G62" s="117">
        <v>-0.71082976943372955</v>
      </c>
      <c r="H62" s="117">
        <v>0.53828870997940648</v>
      </c>
      <c r="I62" s="117">
        <v>5.1770954967667038E-2</v>
      </c>
    </row>
    <row r="63" spans="2:9">
      <c r="B63" s="109"/>
      <c r="C63" s="109" t="s">
        <v>129</v>
      </c>
      <c r="D63" s="117">
        <v>-1.2128723458637025</v>
      </c>
      <c r="E63" s="117">
        <v>0.56001779656082995</v>
      </c>
      <c r="F63" s="117">
        <v>-0.64900909425209541</v>
      </c>
      <c r="G63" s="117">
        <v>-0.72480806988255431</v>
      </c>
      <c r="H63" s="117">
        <v>0.32485743666448297</v>
      </c>
      <c r="I63" s="117">
        <v>4.7805252660992892E-2</v>
      </c>
    </row>
    <row r="64" spans="2:9">
      <c r="B64" s="109"/>
      <c r="C64" s="109" t="s">
        <v>130</v>
      </c>
      <c r="D64" s="117">
        <v>-1.3536911367296844</v>
      </c>
      <c r="E64" s="117">
        <v>0.56929949306741001</v>
      </c>
      <c r="F64" s="117">
        <v>-0.6380452559707317</v>
      </c>
      <c r="G64" s="117">
        <v>-0.62436649930461829</v>
      </c>
      <c r="H64" s="117">
        <v>-0.15811747198065662</v>
      </c>
      <c r="I64" s="117">
        <v>4.420364049939618E-2</v>
      </c>
    </row>
    <row r="65" spans="2:17">
      <c r="B65" s="109"/>
      <c r="C65" s="119" t="s">
        <v>131</v>
      </c>
      <c r="D65" s="117">
        <v>-1.3635678535604212</v>
      </c>
      <c r="E65" s="117">
        <v>0.59937982958286895</v>
      </c>
      <c r="F65" s="117">
        <v>-0.59363153776341715</v>
      </c>
      <c r="G65" s="117">
        <v>-0.46044468489235824</v>
      </c>
      <c r="H65" s="117">
        <v>-0.2873296876448217</v>
      </c>
      <c r="I65" s="117">
        <v>7.7948215246048669E-2</v>
      </c>
    </row>
    <row r="66" spans="2:17">
      <c r="B66" s="109">
        <v>2021</v>
      </c>
      <c r="C66" s="119" t="s">
        <v>120</v>
      </c>
      <c r="D66" s="117">
        <v>-1.1983895177088533</v>
      </c>
      <c r="E66" s="117">
        <v>0.59586924809944541</v>
      </c>
      <c r="F66" s="117">
        <v>-0.56524500650171339</v>
      </c>
      <c r="G66" s="117">
        <v>-0.35510276191037526</v>
      </c>
      <c r="H66" s="117">
        <v>-0.29877017856729804</v>
      </c>
      <c r="I66" s="117">
        <v>0.10313216507349399</v>
      </c>
    </row>
    <row r="67" spans="2:17">
      <c r="B67" s="109"/>
      <c r="C67" s="119" t="s">
        <v>121</v>
      </c>
      <c r="D67" s="117">
        <v>-1.2303626425315239</v>
      </c>
      <c r="E67" s="117">
        <v>0.49180352046240827</v>
      </c>
      <c r="F67" s="117">
        <v>-0.64208285579480107</v>
      </c>
      <c r="G67" s="117">
        <v>-0.24722970288287849</v>
      </c>
      <c r="H67" s="117">
        <v>-0.2624428083703001</v>
      </c>
      <c r="I67" s="117">
        <v>2.1437718227201863E-2</v>
      </c>
    </row>
    <row r="68" spans="2:17">
      <c r="B68" s="109"/>
      <c r="C68" s="119" t="s">
        <v>122</v>
      </c>
      <c r="D68" s="117">
        <v>-1.1957356094549176</v>
      </c>
      <c r="E68" s="117">
        <v>0.64702059080585794</v>
      </c>
      <c r="F68" s="117">
        <v>-0.47015128412241092</v>
      </c>
      <c r="G68" s="117">
        <v>-0.15303005381018808</v>
      </c>
      <c r="H68" s="117">
        <v>-8.8134335281564447E-2</v>
      </c>
      <c r="I68" s="117">
        <v>0.16667355484700774</v>
      </c>
    </row>
    <row r="69" spans="2:17">
      <c r="B69" s="109"/>
      <c r="C69" s="119" t="s">
        <v>123</v>
      </c>
      <c r="D69" s="117">
        <v>-1.0338573661292649</v>
      </c>
      <c r="E69" s="117">
        <v>0.7629641309071955</v>
      </c>
      <c r="F69" s="117">
        <v>-0.17421928038017231</v>
      </c>
      <c r="G69" s="117">
        <v>8.0143495019657784E-2</v>
      </c>
      <c r="H69" s="117">
        <v>0.2946567365026409</v>
      </c>
      <c r="I69" s="117">
        <v>0.33596643194968578</v>
      </c>
    </row>
    <row r="70" spans="2:17">
      <c r="B70" s="109"/>
      <c r="C70" s="119" t="s">
        <v>124</v>
      </c>
      <c r="D70" s="117">
        <v>-0.62846929201545443</v>
      </c>
      <c r="E70" s="117">
        <v>1.2334405587290043</v>
      </c>
      <c r="F70" s="117">
        <v>0.45392975607674302</v>
      </c>
      <c r="G70" s="117">
        <v>0.59797418587814732</v>
      </c>
      <c r="H70" s="117">
        <v>0.90350223546944441</v>
      </c>
      <c r="I70" s="117">
        <v>0.84044339340323404</v>
      </c>
    </row>
    <row r="71" spans="2:17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0.88965772890152728</v>
      </c>
      <c r="H71" s="117">
        <v>1.605274807203938</v>
      </c>
      <c r="I71" s="117">
        <v>1.0245788201428185</v>
      </c>
    </row>
    <row r="72" spans="2:17">
      <c r="B72" s="109"/>
      <c r="C72" s="119" t="s">
        <v>126</v>
      </c>
      <c r="D72" s="117">
        <v>5.1534464988112205E-2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17">
      <c r="B73" s="109"/>
      <c r="C73" s="120" t="s">
        <v>127</v>
      </c>
      <c r="D73" s="121">
        <v>9.2304227154693663E-2</v>
      </c>
      <c r="E73" s="121">
        <v>1.2922503394999341</v>
      </c>
      <c r="F73" s="121">
        <v>8.8117411668986456E-2</v>
      </c>
      <c r="G73" s="121">
        <v>0.62386053707785827</v>
      </c>
      <c r="H73" s="121">
        <v>2.2834663997579163</v>
      </c>
      <c r="I73" s="121">
        <v>0.86699580140476851</v>
      </c>
    </row>
    <row r="74" spans="2:17">
      <c r="B74" s="109"/>
      <c r="C74" s="119" t="s">
        <v>128</v>
      </c>
      <c r="D74" s="117"/>
      <c r="E74" s="117"/>
      <c r="F74" s="117"/>
      <c r="G74" s="117"/>
      <c r="H74" s="117"/>
      <c r="I74" s="117"/>
    </row>
    <row r="75" spans="2:17">
      <c r="B75" s="109"/>
      <c r="C75" s="119" t="s">
        <v>129</v>
      </c>
      <c r="D75" s="117"/>
      <c r="E75" s="117"/>
      <c r="F75" s="117"/>
      <c r="G75" s="117"/>
      <c r="H75" s="117"/>
      <c r="I75" s="117"/>
      <c r="L75" s="366"/>
      <c r="M75" s="366"/>
      <c r="N75" s="366"/>
      <c r="O75" s="366"/>
      <c r="P75" s="366"/>
      <c r="Q75" s="366"/>
    </row>
    <row r="76" spans="2:17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17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17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17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17">
      <c r="B80" s="122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4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5" activePane="bottomLeft" state="frozen"/>
      <selection activeCell="J28" sqref="J28"/>
      <selection pane="bottomLeft" activeCell="L25" sqref="L25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spans="2:11">
      <c r="K3" s="9" t="s">
        <v>178</v>
      </c>
    </row>
    <row r="4" spans="2:11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11" s="34" customFormat="1">
      <c r="B5" s="56"/>
      <c r="C5" s="56"/>
      <c r="D5" s="108"/>
      <c r="E5" s="56"/>
      <c r="F5" s="56"/>
      <c r="G5" s="56"/>
      <c r="H5" s="56"/>
      <c r="I5" s="56"/>
    </row>
    <row r="6" spans="2:11" s="34" customFormat="1">
      <c r="B6" s="109">
        <v>2010</v>
      </c>
      <c r="C6" s="109"/>
      <c r="D6" s="110">
        <v>800117.55995000037</v>
      </c>
      <c r="E6" s="110">
        <v>4634212.5802099966</v>
      </c>
      <c r="F6" s="110">
        <v>1321001.3474400009</v>
      </c>
      <c r="G6" s="110">
        <v>95208.784000000058</v>
      </c>
      <c r="H6" s="110">
        <v>17407.443399999993</v>
      </c>
      <c r="I6" s="110">
        <v>6867947.7149999971</v>
      </c>
    </row>
    <row r="7" spans="2:11" s="34" customFormat="1">
      <c r="B7" s="109">
        <v>2011</v>
      </c>
      <c r="C7" s="109"/>
      <c r="D7" s="110">
        <v>823332.52611000114</v>
      </c>
      <c r="E7" s="110">
        <v>4883002.884100019</v>
      </c>
      <c r="F7" s="110">
        <v>1365368.6668599991</v>
      </c>
      <c r="G7" s="110">
        <v>99452.258420000027</v>
      </c>
      <c r="H7" s="110">
        <v>18095.940089999978</v>
      </c>
      <c r="I7" s="110">
        <v>7189252.2755800188</v>
      </c>
    </row>
    <row r="8" spans="2:11" s="34" customFormat="1">
      <c r="B8" s="109">
        <v>2012</v>
      </c>
      <c r="C8" s="109"/>
      <c r="D8" s="110">
        <v>840195.9084800015</v>
      </c>
      <c r="E8" s="110">
        <v>5151099.0235399846</v>
      </c>
      <c r="F8" s="110">
        <v>1408058.9732500033</v>
      </c>
      <c r="G8" s="110">
        <v>107701.54429999999</v>
      </c>
      <c r="H8" s="110">
        <v>18537.104830000037</v>
      </c>
      <c r="I8" s="110">
        <v>7525592.5543999895</v>
      </c>
    </row>
    <row r="9" spans="2:11" s="34" customFormat="1">
      <c r="B9" s="109">
        <v>2013</v>
      </c>
      <c r="C9" s="109"/>
      <c r="D9" s="110">
        <v>849771.3442700014</v>
      </c>
      <c r="E9" s="110">
        <v>5444543.6090999832</v>
      </c>
      <c r="F9" s="110">
        <v>1453888.2699700024</v>
      </c>
      <c r="G9" s="110">
        <v>116454.52990999994</v>
      </c>
      <c r="H9" s="110">
        <v>19170.105830000011</v>
      </c>
      <c r="I9" s="110">
        <v>7883827.8590799868</v>
      </c>
    </row>
    <row r="10" spans="2:11" s="34" customFormat="1">
      <c r="B10" s="109">
        <v>2014</v>
      </c>
      <c r="C10" s="109"/>
      <c r="D10" s="110">
        <v>853614.96671999933</v>
      </c>
      <c r="E10" s="110">
        <v>5654245.3628200023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8126245.7897000005</v>
      </c>
    </row>
    <row r="11" spans="2:11" s="34" customFormat="1">
      <c r="B11" s="109">
        <v>2015</v>
      </c>
      <c r="C11" s="109"/>
      <c r="D11" s="110">
        <v>866570.22713999904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8360421.9228199851</v>
      </c>
    </row>
    <row r="12" spans="2:11" s="34" customFormat="1">
      <c r="B12" s="109">
        <v>2016</v>
      </c>
      <c r="C12" s="109"/>
      <c r="D12" s="111">
        <v>880035.74225000117</v>
      </c>
      <c r="E12" s="111">
        <v>6078750.8298199791</v>
      </c>
      <c r="F12" s="111">
        <v>1515316.8190599994</v>
      </c>
      <c r="G12" s="111">
        <v>127783.98148</v>
      </c>
      <c r="H12" s="111">
        <v>21290.935639999985</v>
      </c>
      <c r="I12" s="110">
        <v>8623178.3082499783</v>
      </c>
    </row>
    <row r="13" spans="2:11" s="34" customFormat="1">
      <c r="B13" s="109">
        <v>2017</v>
      </c>
      <c r="C13" s="109"/>
      <c r="D13" s="110">
        <v>892032.10908000171</v>
      </c>
      <c r="E13" s="110">
        <v>6301951.7490800014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8881027.6848800033</v>
      </c>
    </row>
    <row r="14" spans="2:11" s="34" customFormat="1">
      <c r="B14" s="109">
        <v>2018</v>
      </c>
      <c r="C14" s="109"/>
      <c r="D14" s="110">
        <v>911251.40633000177</v>
      </c>
      <c r="E14" s="110">
        <v>6639113.9908599965</v>
      </c>
      <c r="F14" s="110">
        <v>1610805.7869399975</v>
      </c>
      <c r="G14" s="110">
        <v>133154.47646999999</v>
      </c>
      <c r="H14" s="110">
        <v>23610.275499999996</v>
      </c>
      <c r="I14" s="110">
        <v>9317935.9360999949</v>
      </c>
    </row>
    <row r="15" spans="2:11" s="34" customFormat="1">
      <c r="B15" s="109">
        <v>2019</v>
      </c>
      <c r="C15" s="109"/>
      <c r="D15" s="110">
        <v>941258.33551000012</v>
      </c>
      <c r="E15" s="110">
        <v>6963418.5504199909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9759800.0781699922</v>
      </c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9">
      <c r="B17" s="109">
        <v>2020</v>
      </c>
      <c r="C17" s="109" t="s">
        <v>120</v>
      </c>
      <c r="D17" s="110">
        <v>939763.63153999986</v>
      </c>
      <c r="E17" s="110">
        <v>6975564.2685099924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9768990.4394199923</v>
      </c>
    </row>
    <row r="18" spans="2:9">
      <c r="B18" s="109"/>
      <c r="C18" s="109" t="s">
        <v>121</v>
      </c>
      <c r="D18" s="110">
        <v>945690.01529000117</v>
      </c>
      <c r="E18" s="110">
        <v>7056005.1909299968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9872320.9241699986</v>
      </c>
    </row>
    <row r="19" spans="2:9">
      <c r="B19" s="109"/>
      <c r="C19" s="109" t="s">
        <v>122</v>
      </c>
      <c r="D19" s="110">
        <v>945839.12278000126</v>
      </c>
      <c r="E19" s="110">
        <v>7060519.6306599937</v>
      </c>
      <c r="F19" s="110">
        <v>1706548.6437800014</v>
      </c>
      <c r="G19" s="110">
        <v>139552.23875000008</v>
      </c>
      <c r="H19" s="110">
        <v>25314.986990000001</v>
      </c>
      <c r="I19" s="110">
        <v>9877774.6229599975</v>
      </c>
    </row>
    <row r="20" spans="2:9">
      <c r="B20" s="109"/>
      <c r="C20" s="109" t="s">
        <v>123</v>
      </c>
      <c r="D20" s="110">
        <v>943805.83269000042</v>
      </c>
      <c r="E20" s="110">
        <v>7064534.3524900042</v>
      </c>
      <c r="F20" s="110">
        <v>1705849.0010400033</v>
      </c>
      <c r="G20" s="110">
        <v>139616.6990599999</v>
      </c>
      <c r="H20" s="110">
        <v>25355.246370000001</v>
      </c>
      <c r="I20" s="110">
        <v>9879161.1316500083</v>
      </c>
    </row>
    <row r="21" spans="2:9">
      <c r="B21" s="109"/>
      <c r="C21" s="109" t="s">
        <v>124</v>
      </c>
      <c r="D21" s="110">
        <v>940178.15504999983</v>
      </c>
      <c r="E21" s="110">
        <v>7049446.2736699972</v>
      </c>
      <c r="F21" s="110">
        <v>1698649.4617500023</v>
      </c>
      <c r="G21" s="110">
        <v>139195.47882999998</v>
      </c>
      <c r="H21" s="110">
        <v>25311.587419999993</v>
      </c>
      <c r="I21" s="110">
        <v>9852780.9567200001</v>
      </c>
    </row>
    <row r="22" spans="2:9">
      <c r="B22" s="109"/>
      <c r="C22" s="109" t="s">
        <v>125</v>
      </c>
      <c r="D22" s="110">
        <v>937749.57556000026</v>
      </c>
      <c r="E22" s="110">
        <v>7057661.8657799941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9862348.9933299981</v>
      </c>
    </row>
    <row r="23" spans="2:9">
      <c r="B23" s="109"/>
      <c r="C23" s="109" t="s">
        <v>126</v>
      </c>
      <c r="D23" s="110">
        <v>936927.41510999831</v>
      </c>
      <c r="E23" s="110">
        <v>7072760.2215199908</v>
      </c>
      <c r="F23" s="110">
        <v>1708029.3437100006</v>
      </c>
      <c r="G23" s="110">
        <v>139534.52611000004</v>
      </c>
      <c r="H23" s="110">
        <v>25410.283800000001</v>
      </c>
      <c r="I23" s="110">
        <v>9882661.7902499903</v>
      </c>
    </row>
    <row r="24" spans="2:9">
      <c r="B24" s="109"/>
      <c r="C24" s="109" t="s">
        <v>127</v>
      </c>
      <c r="D24" s="110">
        <v>936227.97279999871</v>
      </c>
      <c r="E24" s="110">
        <v>7092191.4481099965</v>
      </c>
      <c r="F24" s="110">
        <v>1710388.5950400019</v>
      </c>
      <c r="G24" s="110">
        <v>139801.43761999984</v>
      </c>
      <c r="H24" s="110">
        <v>25419.385750000001</v>
      </c>
      <c r="I24" s="110">
        <v>9904028.8393199965</v>
      </c>
    </row>
    <row r="25" spans="2:9">
      <c r="B25" s="109"/>
      <c r="C25" s="109" t="s">
        <v>128</v>
      </c>
      <c r="D25" s="110">
        <v>934108.72281999921</v>
      </c>
      <c r="E25" s="110">
        <v>7103242.6117699826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9911425.1335399821</v>
      </c>
    </row>
    <row r="26" spans="2:9">
      <c r="B26" s="109"/>
      <c r="C26" s="109" t="s">
        <v>129</v>
      </c>
      <c r="D26" s="110">
        <v>933248.27372999955</v>
      </c>
      <c r="E26" s="110">
        <v>7121517.7533299848</v>
      </c>
      <c r="F26" s="110">
        <v>1710740.6910200007</v>
      </c>
      <c r="G26" s="110">
        <v>139136.99188999989</v>
      </c>
      <c r="H26" s="110">
        <v>25468.939839999995</v>
      </c>
      <c r="I26" s="110">
        <v>9930112.6498099845</v>
      </c>
    </row>
    <row r="27" spans="2:9">
      <c r="B27" s="109"/>
      <c r="C27" s="109" t="s">
        <v>130</v>
      </c>
      <c r="D27" s="110">
        <v>932896.92177999998</v>
      </c>
      <c r="E27" s="110">
        <v>7144385.9493499873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9955091.1587799881</v>
      </c>
    </row>
    <row r="28" spans="2:9">
      <c r="B28" s="109"/>
      <c r="C28" s="109" t="s">
        <v>131</v>
      </c>
      <c r="D28" s="110">
        <v>934830.95553000015</v>
      </c>
      <c r="E28" s="110">
        <v>7168760.3746499866</v>
      </c>
      <c r="F28" s="110">
        <v>1716601.2477200024</v>
      </c>
      <c r="G28" s="110">
        <v>139481.00810000006</v>
      </c>
      <c r="H28" s="110">
        <v>25586.222180000001</v>
      </c>
      <c r="I28" s="110">
        <v>9985259.8081799876</v>
      </c>
    </row>
    <row r="29" spans="2:9">
      <c r="B29" s="109">
        <v>2021</v>
      </c>
      <c r="C29" s="109" t="s">
        <v>120</v>
      </c>
      <c r="D29" s="110">
        <v>943238.2103500003</v>
      </c>
      <c r="E29" s="110">
        <v>7246793.5733700013</v>
      </c>
      <c r="F29" s="110">
        <v>1731033.1283699996</v>
      </c>
      <c r="G29" s="110">
        <v>140771.30845000001</v>
      </c>
      <c r="H29" s="110">
        <v>25860.56504999999</v>
      </c>
      <c r="I29" s="110">
        <v>10087696.78559</v>
      </c>
    </row>
    <row r="30" spans="2:9">
      <c r="B30" s="109"/>
      <c r="C30" s="109" t="s">
        <v>121</v>
      </c>
      <c r="D30" s="110">
        <v>941036.2800800004</v>
      </c>
      <c r="E30" s="110">
        <v>7262416.8523399979</v>
      </c>
      <c r="F30" s="110">
        <v>1730238.198040002</v>
      </c>
      <c r="G30" s="110">
        <v>140991.78568999984</v>
      </c>
      <c r="H30" s="110">
        <v>25837.455249999999</v>
      </c>
      <c r="I30" s="110">
        <v>10100520.571400002</v>
      </c>
    </row>
    <row r="31" spans="2:9">
      <c r="B31" s="109"/>
      <c r="C31" s="109" t="s">
        <v>122</v>
      </c>
      <c r="D31" s="110">
        <v>941424.81355000031</v>
      </c>
      <c r="E31" s="110">
        <v>7277049.4986599898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>
      <c r="B32" s="109"/>
      <c r="C32" s="109" t="s">
        <v>123</v>
      </c>
      <c r="D32" s="110">
        <v>941359.99406999943</v>
      </c>
      <c r="E32" s="110">
        <v>7289054.5718799839</v>
      </c>
      <c r="F32" s="110">
        <v>1737842.9220700038</v>
      </c>
      <c r="G32" s="110">
        <v>141906.24934999979</v>
      </c>
      <c r="H32" s="110">
        <v>26032.011889999991</v>
      </c>
      <c r="I32" s="110">
        <v>10136195.749259984</v>
      </c>
    </row>
    <row r="33" spans="2:43">
      <c r="B33" s="109"/>
      <c r="C33" s="109" t="s">
        <v>124</v>
      </c>
      <c r="D33" s="110">
        <v>942059.60006999993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26117.613589999979</v>
      </c>
      <c r="I33" s="110">
        <v>10154136.670529993</v>
      </c>
    </row>
    <row r="34" spans="2:43">
      <c r="B34" s="109"/>
      <c r="C34" s="109" t="s">
        <v>125</v>
      </c>
      <c r="D34" s="110">
        <v>944092.82411000133</v>
      </c>
      <c r="E34" s="110">
        <v>7322908.2769199889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43">
      <c r="B35" s="109"/>
      <c r="C35" s="109" t="s">
        <v>126</v>
      </c>
      <c r="D35" s="110">
        <v>945579.74860000168</v>
      </c>
      <c r="E35" s="110">
        <v>7340711.8656399902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43">
      <c r="B36" s="109"/>
      <c r="C36" s="113" t="s">
        <v>127</v>
      </c>
      <c r="D36" s="115">
        <v>945563.88045000145</v>
      </c>
      <c r="E36" s="115">
        <v>7356291.738009993</v>
      </c>
      <c r="F36" s="115">
        <v>1745590.2384700014</v>
      </c>
      <c r="G36" s="115">
        <v>143176.47825999977</v>
      </c>
      <c r="H36" s="115">
        <v>26532.376869999996</v>
      </c>
      <c r="I36" s="115">
        <v>10217154.712059993</v>
      </c>
    </row>
    <row r="37" spans="2:43">
      <c r="B37" s="109"/>
      <c r="C37" s="109" t="s">
        <v>128</v>
      </c>
    </row>
    <row r="38" spans="2:43">
      <c r="B38" s="109"/>
      <c r="C38" s="109" t="s">
        <v>129</v>
      </c>
    </row>
    <row r="39" spans="2:43">
      <c r="B39" s="116"/>
      <c r="C39" s="109" t="s">
        <v>130</v>
      </c>
    </row>
    <row r="40" spans="2:43">
      <c r="B40" s="116"/>
      <c r="C40" s="109" t="s">
        <v>131</v>
      </c>
      <c r="L40" s="368"/>
      <c r="M40" s="368"/>
      <c r="N40" s="368"/>
      <c r="O40" s="368"/>
      <c r="P40" s="368"/>
      <c r="Q40" s="368"/>
    </row>
    <row r="41" spans="2:43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43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43">
      <c r="B43" s="109">
        <v>2010</v>
      </c>
      <c r="C43" s="109"/>
      <c r="D43" s="117">
        <v>2.834365539271877</v>
      </c>
      <c r="E43" s="117">
        <v>5.7338720293969914</v>
      </c>
      <c r="F43" s="117">
        <v>4.0954971341678359</v>
      </c>
      <c r="G43" s="117">
        <v>4.688202749908954</v>
      </c>
      <c r="H43" s="117">
        <v>2.3744656387648222</v>
      </c>
      <c r="I43" s="117">
        <v>5.0475144168232511</v>
      </c>
    </row>
    <row r="44" spans="2:43">
      <c r="B44" s="109">
        <v>2011</v>
      </c>
      <c r="C44" s="109"/>
      <c r="D44" s="117">
        <v>2.9014444029264341</v>
      </c>
      <c r="E44" s="117">
        <v>5.3685561372920132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>
      <c r="B45" s="109">
        <v>2012</v>
      </c>
      <c r="C45" s="109"/>
      <c r="D45" s="118">
        <v>2.0481861016319547</v>
      </c>
      <c r="E45" s="118">
        <v>5.4903948615909526</v>
      </c>
      <c r="F45" s="118">
        <v>3.1266505103109798</v>
      </c>
      <c r="G45" s="118">
        <v>8.2947195076879421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>
      <c r="B46" s="109">
        <v>2013</v>
      </c>
      <c r="C46" s="109"/>
      <c r="D46" s="117">
        <v>1.1396670340043435</v>
      </c>
      <c r="E46" s="117">
        <v>5.6967374189272446</v>
      </c>
      <c r="F46" s="117">
        <v>3.2547853172810282</v>
      </c>
      <c r="G46" s="117">
        <v>8.1270753050844959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6.0640920241211704</v>
      </c>
      <c r="H47" s="117">
        <v>3.053820230266302</v>
      </c>
      <c r="I47" s="117">
        <v>3.0748759987296648</v>
      </c>
    </row>
    <row r="48" spans="2:43" s="34" customFormat="1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>
      <c r="B49" s="109">
        <v>2016</v>
      </c>
      <c r="C49" s="109"/>
      <c r="D49" s="117">
        <v>1.55388619274901</v>
      </c>
      <c r="E49" s="117">
        <v>3.8280378553122718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>
      <c r="B50" s="109">
        <v>2017</v>
      </c>
      <c r="C50" s="109"/>
      <c r="D50" s="117">
        <v>1.3631681367087811</v>
      </c>
      <c r="E50" s="117">
        <v>3.6718221474893342</v>
      </c>
      <c r="F50" s="117">
        <v>1.3411497737224165</v>
      </c>
      <c r="G50" s="117">
        <v>1.1069830456185814</v>
      </c>
      <c r="H50" s="117">
        <v>4.2970184846232273</v>
      </c>
      <c r="I50" s="117">
        <v>2.9901895497549402</v>
      </c>
    </row>
    <row r="51" spans="2:9" s="34" customFormat="1">
      <c r="B51" s="109">
        <v>2018</v>
      </c>
      <c r="C51" s="109"/>
      <c r="D51" s="117">
        <v>2.1545521797216471</v>
      </c>
      <c r="E51" s="117">
        <v>5.3501241393861143</v>
      </c>
      <c r="F51" s="117">
        <v>4.8947881595242437</v>
      </c>
      <c r="G51" s="117">
        <v>3.0619141148393147</v>
      </c>
      <c r="H51" s="117">
        <v>6.3247607346571089</v>
      </c>
      <c r="I51" s="117">
        <v>4.9195686211386258</v>
      </c>
    </row>
    <row r="52" spans="2:9" s="34" customFormat="1">
      <c r="B52" s="109">
        <v>2019</v>
      </c>
      <c r="C52" s="109"/>
      <c r="D52" s="117">
        <v>3.2929363918184906</v>
      </c>
      <c r="E52" s="117">
        <v>4.8847566106932527</v>
      </c>
      <c r="F52" s="117">
        <v>5.0528173967279377</v>
      </c>
      <c r="G52" s="117">
        <v>3.5849588512146813</v>
      </c>
      <c r="H52" s="117">
        <v>5.8789873502323342</v>
      </c>
      <c r="I52" s="117">
        <v>4.7420817775544633</v>
      </c>
    </row>
    <row r="53" spans="2:9" s="34" customFormat="1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>
      <c r="B54" s="109">
        <v>2020</v>
      </c>
      <c r="C54" s="109" t="s">
        <v>120</v>
      </c>
      <c r="D54" s="117">
        <v>1.4286166178126614</v>
      </c>
      <c r="E54" s="117">
        <v>2.9122509269340791</v>
      </c>
      <c r="F54" s="117">
        <v>1.2090449571755535</v>
      </c>
      <c r="G54" s="117">
        <v>1.2864903050949339</v>
      </c>
      <c r="H54" s="117">
        <v>3.6651529418935569</v>
      </c>
      <c r="I54" s="117">
        <v>2.4484023555305656</v>
      </c>
    </row>
    <row r="55" spans="2:9" s="34" customFormat="1">
      <c r="B55" s="109"/>
      <c r="C55" s="109" t="s">
        <v>121</v>
      </c>
      <c r="D55" s="117">
        <v>2.218285987422508</v>
      </c>
      <c r="E55" s="117">
        <v>3.6845453842800691</v>
      </c>
      <c r="F55" s="117">
        <v>2.0295408263142578</v>
      </c>
      <c r="G55" s="117">
        <v>2.1174355135192169</v>
      </c>
      <c r="H55" s="117">
        <v>4.5611662346426218</v>
      </c>
      <c r="I55" s="117">
        <v>3.2331670664786705</v>
      </c>
    </row>
    <row r="56" spans="2:9" s="34" customFormat="1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4.4903342269752011</v>
      </c>
      <c r="I56" s="117">
        <v>3.1462026708399815</v>
      </c>
    </row>
    <row r="57" spans="2:9" s="34" customFormat="1">
      <c r="B57" s="109"/>
      <c r="C57" s="109" t="s">
        <v>123</v>
      </c>
      <c r="D57" s="117">
        <v>1.645918459836726</v>
      </c>
      <c r="E57" s="117">
        <v>3.4171525489576471</v>
      </c>
      <c r="F57" s="117">
        <v>1.7264615006260087</v>
      </c>
      <c r="G57" s="117">
        <v>1.781299646450063</v>
      </c>
      <c r="H57" s="117">
        <v>4.1204126733589863</v>
      </c>
      <c r="I57" s="117">
        <v>2.9288224046814859</v>
      </c>
    </row>
    <row r="58" spans="2:9" s="34" customFormat="1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1.2755233922110421</v>
      </c>
      <c r="G58" s="117">
        <v>1.3856091146033034</v>
      </c>
      <c r="H58" s="117">
        <v>3.6185729381584375</v>
      </c>
      <c r="I58" s="117">
        <v>2.5160603684301952</v>
      </c>
    </row>
    <row r="59" spans="2:9" s="34" customFormat="1">
      <c r="B59" s="109"/>
      <c r="C59" s="109" t="s">
        <v>125</v>
      </c>
      <c r="D59" s="117">
        <v>-2.5715820593852357E-3</v>
      </c>
      <c r="E59" s="117">
        <v>2.8376260833707923</v>
      </c>
      <c r="F59" s="117">
        <v>1.2473157004056601</v>
      </c>
      <c r="G59" s="117">
        <v>1.1005657537370483</v>
      </c>
      <c r="H59" s="117">
        <v>3.2499272631483667</v>
      </c>
      <c r="I59" s="117">
        <v>2.2604448942264099</v>
      </c>
    </row>
    <row r="60" spans="2:9" s="34" customFormat="1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2.2823506017316531</v>
      </c>
    </row>
    <row r="61" spans="2:9" s="34" customFormat="1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>
      <c r="B62" s="109"/>
      <c r="C62" s="109" t="s">
        <v>128</v>
      </c>
      <c r="D62" s="117">
        <v>-0.4017613660828645</v>
      </c>
      <c r="E62" s="117">
        <v>2.8417316961269812</v>
      </c>
      <c r="F62" s="117">
        <v>1.4184920156251168</v>
      </c>
      <c r="G62" s="117">
        <v>0.89320629528859552</v>
      </c>
      <c r="H62" s="117">
        <v>3.1067630148400749</v>
      </c>
      <c r="I62" s="117">
        <v>2.2533291700091551</v>
      </c>
    </row>
    <row r="63" spans="2:9" s="34" customFormat="1">
      <c r="B63" s="109"/>
      <c r="C63" s="109" t="s">
        <v>129</v>
      </c>
      <c r="D63" s="117">
        <v>-0.45736754847708339</v>
      </c>
      <c r="E63" s="117">
        <v>2.867977049374737</v>
      </c>
      <c r="F63" s="117">
        <v>1.3907061932348697</v>
      </c>
      <c r="G63" s="117">
        <v>0.92988379331737647</v>
      </c>
      <c r="H63" s="117">
        <v>2.8824330616251004</v>
      </c>
      <c r="I63" s="117">
        <v>2.2627478206763918</v>
      </c>
    </row>
    <row r="64" spans="2:9" s="34" customFormat="1">
      <c r="B64" s="109"/>
      <c r="C64" s="109" t="s">
        <v>130</v>
      </c>
      <c r="D64" s="117">
        <v>-0.66252457542931298</v>
      </c>
      <c r="E64" s="117">
        <v>2.8862309766258143</v>
      </c>
      <c r="F64" s="117">
        <v>1.3859743723306783</v>
      </c>
      <c r="G64" s="117">
        <v>0.98241875321456451</v>
      </c>
      <c r="H64" s="117">
        <v>2.4870105013012678</v>
      </c>
      <c r="I64" s="117">
        <v>2.2555572479669106</v>
      </c>
    </row>
    <row r="65" spans="2:20" s="34" customFormat="1">
      <c r="B65" s="109"/>
      <c r="C65" s="109" t="s">
        <v>131</v>
      </c>
      <c r="D65" s="117">
        <v>-0.68284972759549145</v>
      </c>
      <c r="E65" s="117">
        <v>2.9488651693584611</v>
      </c>
      <c r="F65" s="117">
        <v>1.4421717885466867</v>
      </c>
      <c r="G65" s="117">
        <v>1.1259485610125131</v>
      </c>
      <c r="H65" s="117">
        <v>2.3517642611752709</v>
      </c>
      <c r="I65" s="117">
        <v>2.3100855366317896</v>
      </c>
    </row>
    <row r="66" spans="2:20" s="34" customFormat="1">
      <c r="B66" s="109">
        <v>2021</v>
      </c>
      <c r="C66" s="109" t="s">
        <v>120</v>
      </c>
      <c r="D66" s="117">
        <v>0.36972901412513082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20" s="34" customFormat="1">
      <c r="B67" s="109"/>
      <c r="C67" s="109" t="s">
        <v>121</v>
      </c>
      <c r="D67" s="117">
        <v>-0.49209943372119369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20" s="34" customFormat="1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2.4480583434038472</v>
      </c>
    </row>
    <row r="69" spans="2:20" s="34" customFormat="1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7"/>
      <c r="P69" s="367"/>
      <c r="Q69" s="367"/>
      <c r="R69" s="367"/>
      <c r="S69" s="367"/>
      <c r="T69" s="367"/>
    </row>
    <row r="70" spans="2:20" s="34" customFormat="1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3.1844157248039462</v>
      </c>
      <c r="I70" s="117">
        <v>3.0585853388375162</v>
      </c>
    </row>
    <row r="71" spans="2:20" s="34" customFormat="1">
      <c r="B71" s="109"/>
      <c r="C71" s="109" t="s">
        <v>125</v>
      </c>
      <c r="D71" s="117">
        <v>0.67643310275171675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20" s="34" customFormat="1">
      <c r="B72" s="109"/>
      <c r="C72" s="109" t="s">
        <v>126</v>
      </c>
      <c r="D72" s="117">
        <v>0.92347959409271319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3.2342753480176789</v>
      </c>
    </row>
    <row r="73" spans="2:20" s="34" customFormat="1">
      <c r="B73" s="109"/>
      <c r="C73" s="113" t="s">
        <v>127</v>
      </c>
      <c r="D73" s="121">
        <v>0.99718315637180588</v>
      </c>
      <c r="E73" s="121">
        <v>3.7238178330673444</v>
      </c>
      <c r="F73" s="121">
        <v>2.0581079371133404</v>
      </c>
      <c r="G73" s="121">
        <v>2.4141673343687442</v>
      </c>
      <c r="H73" s="121">
        <v>4.3785130409769835</v>
      </c>
      <c r="I73" s="121">
        <v>3.1616009789557031</v>
      </c>
    </row>
    <row r="74" spans="2:20" s="34" customFormat="1">
      <c r="B74" s="109"/>
      <c r="C74" s="109" t="s">
        <v>128</v>
      </c>
      <c r="D74" s="117"/>
      <c r="E74" s="117"/>
      <c r="F74" s="117"/>
      <c r="G74" s="117"/>
      <c r="H74" s="117"/>
      <c r="I74" s="117"/>
    </row>
    <row r="75" spans="2:20" s="34" customFormat="1">
      <c r="B75" s="109"/>
      <c r="C75" s="109" t="s">
        <v>129</v>
      </c>
      <c r="D75" s="117"/>
      <c r="E75" s="117"/>
      <c r="F75" s="117"/>
      <c r="G75" s="117"/>
      <c r="H75" s="117"/>
      <c r="I75" s="117"/>
    </row>
    <row r="76" spans="2:20" s="34" customFormat="1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20" s="34" customFormat="1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20" s="34" customFormat="1">
      <c r="B78" s="109"/>
      <c r="C78" s="109"/>
      <c r="D78" s="117"/>
      <c r="E78" s="117"/>
      <c r="F78" s="117"/>
      <c r="G78" s="117"/>
      <c r="H78" s="117"/>
      <c r="I78" s="117"/>
    </row>
    <row r="79" spans="2:20">
      <c r="B79" s="33" t="s">
        <v>134</v>
      </c>
    </row>
    <row r="80" spans="2:20" ht="21">
      <c r="B80" s="125"/>
      <c r="C80" s="491"/>
      <c r="D80" s="492"/>
      <c r="E80" s="492"/>
      <c r="F80" s="492"/>
      <c r="G80" s="492"/>
      <c r="H80" s="492"/>
      <c r="I80" s="492"/>
    </row>
    <row r="81" spans="2:9">
      <c r="C81" s="491"/>
      <c r="D81" s="493"/>
      <c r="E81" s="493"/>
      <c r="F81" s="493"/>
      <c r="G81" s="493"/>
      <c r="H81" s="493"/>
      <c r="I81" s="493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>
      <c r="B89" s="109"/>
      <c r="C89" s="109"/>
      <c r="D89" s="110"/>
      <c r="E89" s="110"/>
      <c r="F89" s="110"/>
      <c r="G89" s="110"/>
      <c r="H89" s="110"/>
      <c r="I89" s="110"/>
    </row>
    <row r="90" spans="2:9">
      <c r="B90" s="109"/>
      <c r="C90" s="109"/>
      <c r="D90" s="110"/>
      <c r="E90" s="110"/>
      <c r="F90" s="110"/>
      <c r="G90" s="110"/>
      <c r="H90" s="110"/>
      <c r="I90" s="110"/>
    </row>
    <row r="91" spans="2:9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5" activePane="bottomLeft" state="frozen"/>
      <selection activeCell="J28" sqref="J28"/>
      <selection pane="bottomLeft" activeCell="I86" sqref="I86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6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6">
      <c r="B3" s="57"/>
      <c r="J3" s="57"/>
      <c r="K3" s="9" t="s">
        <v>178</v>
      </c>
    </row>
    <row r="4" spans="2:16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6">
      <c r="B5" s="56"/>
      <c r="C5" s="56"/>
      <c r="D5" s="108"/>
      <c r="E5" s="56"/>
      <c r="F5" s="56"/>
      <c r="G5" s="56"/>
      <c r="H5" s="56"/>
      <c r="I5" s="56"/>
      <c r="J5" s="57"/>
    </row>
    <row r="6" spans="2:16">
      <c r="B6" s="109">
        <v>2010</v>
      </c>
      <c r="C6" s="109"/>
      <c r="D6" s="117">
        <v>854.0098516375906</v>
      </c>
      <c r="E6" s="117">
        <v>892.37764217259462</v>
      </c>
      <c r="F6" s="117">
        <v>574.12949385821184</v>
      </c>
      <c r="G6" s="117">
        <v>351.08814006829385</v>
      </c>
      <c r="H6" s="117">
        <v>462.0913540920069</v>
      </c>
      <c r="I6" s="117">
        <v>785.83047111742064</v>
      </c>
      <c r="K6" s="47"/>
      <c r="L6" s="47"/>
      <c r="M6" s="47"/>
      <c r="N6" s="47"/>
      <c r="O6" s="47"/>
      <c r="P6" s="47"/>
    </row>
    <row r="7" spans="2:16">
      <c r="B7" s="109">
        <v>2011</v>
      </c>
      <c r="C7" s="109"/>
      <c r="D7" s="117">
        <v>873.20752003164876</v>
      </c>
      <c r="E7" s="117">
        <v>923.06397400451101</v>
      </c>
      <c r="F7" s="117">
        <v>588.72296997590513</v>
      </c>
      <c r="G7" s="117">
        <v>360.34340878210691</v>
      </c>
      <c r="H7" s="117">
        <v>473.67850927937536</v>
      </c>
      <c r="I7" s="117">
        <v>810.85356069746285</v>
      </c>
      <c r="K7" s="47"/>
      <c r="L7" s="47"/>
      <c r="M7" s="47"/>
      <c r="N7" s="47"/>
      <c r="O7" s="47"/>
      <c r="P7" s="47"/>
    </row>
    <row r="8" spans="2:16">
      <c r="B8" s="109">
        <v>2012</v>
      </c>
      <c r="C8" s="109"/>
      <c r="D8" s="117">
        <v>890.96203422829547</v>
      </c>
      <c r="E8" s="117">
        <v>955.4104056196536</v>
      </c>
      <c r="F8" s="117">
        <v>603.86982572137697</v>
      </c>
      <c r="G8" s="117">
        <v>365.30420992649925</v>
      </c>
      <c r="H8" s="117">
        <v>488.24254826560002</v>
      </c>
      <c r="I8" s="117">
        <v>836.26568757017981</v>
      </c>
      <c r="K8" s="47"/>
      <c r="L8" s="47"/>
      <c r="M8" s="47"/>
      <c r="N8" s="47"/>
      <c r="O8" s="47"/>
      <c r="P8" s="47"/>
    </row>
    <row r="9" spans="2:16">
      <c r="B9" s="109">
        <v>2013</v>
      </c>
      <c r="C9" s="109"/>
      <c r="D9" s="117">
        <v>910.3720826990276</v>
      </c>
      <c r="E9" s="117">
        <v>987.48063579495374</v>
      </c>
      <c r="F9" s="117">
        <v>619.75687378538237</v>
      </c>
      <c r="G9" s="117">
        <v>369.68166364562711</v>
      </c>
      <c r="H9" s="117">
        <v>503.82679781334627</v>
      </c>
      <c r="I9" s="117">
        <v>862.0005649572704</v>
      </c>
      <c r="K9" s="47"/>
      <c r="L9" s="47"/>
      <c r="M9" s="47"/>
      <c r="N9" s="47"/>
      <c r="O9" s="47"/>
      <c r="P9" s="47"/>
    </row>
    <row r="10" spans="2:16">
      <c r="B10" s="109">
        <v>2014</v>
      </c>
      <c r="C10" s="109"/>
      <c r="D10" s="117">
        <v>918.29211711246444</v>
      </c>
      <c r="E10" s="117">
        <v>1007.6883898661677</v>
      </c>
      <c r="F10" s="117">
        <v>626.11859428726598</v>
      </c>
      <c r="G10" s="117">
        <v>368.0060296391639</v>
      </c>
      <c r="H10" s="117">
        <v>510.91438177257129</v>
      </c>
      <c r="I10" s="117">
        <v>876.52859760097738</v>
      </c>
      <c r="K10" s="47"/>
      <c r="L10" s="47"/>
      <c r="M10" s="47"/>
      <c r="N10" s="47"/>
      <c r="O10" s="47"/>
      <c r="P10" s="47"/>
    </row>
    <row r="11" spans="2:16">
      <c r="B11" s="109">
        <v>2015</v>
      </c>
      <c r="C11" s="109"/>
      <c r="D11" s="117">
        <v>925.16460204597911</v>
      </c>
      <c r="E11" s="117">
        <v>1029.5348624662738</v>
      </c>
      <c r="F11" s="117">
        <v>632.73647553638693</v>
      </c>
      <c r="G11" s="117">
        <v>371.93226340494067</v>
      </c>
      <c r="H11" s="117">
        <v>520.60231470894644</v>
      </c>
      <c r="I11" s="117">
        <v>893.13122980420644</v>
      </c>
      <c r="K11" s="47"/>
      <c r="L11" s="47"/>
      <c r="M11" s="47"/>
      <c r="N11" s="47"/>
      <c r="O11" s="47"/>
      <c r="P11" s="47"/>
    </row>
    <row r="12" spans="2:16">
      <c r="B12" s="109">
        <v>2016</v>
      </c>
      <c r="C12" s="109"/>
      <c r="D12" s="126">
        <v>931.64910253017274</v>
      </c>
      <c r="E12" s="126">
        <v>1050.8237921202408</v>
      </c>
      <c r="F12" s="126">
        <v>640.89177371057519</v>
      </c>
      <c r="G12" s="126">
        <v>376.42090629243734</v>
      </c>
      <c r="H12" s="126">
        <v>528.63899788950926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>
      <c r="B13" s="109">
        <v>2017</v>
      </c>
      <c r="C13" s="109"/>
      <c r="D13" s="117">
        <v>937.13550373947908</v>
      </c>
      <c r="E13" s="117">
        <v>1071.0073356712587</v>
      </c>
      <c r="F13" s="117">
        <v>649.19055643534398</v>
      </c>
      <c r="G13" s="117">
        <v>381.05815181742025</v>
      </c>
      <c r="H13" s="117">
        <v>538.40100572204483</v>
      </c>
      <c r="I13" s="117">
        <v>926.86713257362715</v>
      </c>
      <c r="K13" s="47"/>
      <c r="L13" s="47"/>
      <c r="M13" s="47"/>
      <c r="N13" s="47"/>
      <c r="O13" s="47"/>
      <c r="P13" s="47"/>
    </row>
    <row r="14" spans="2:16">
      <c r="B14" s="109">
        <v>2018</v>
      </c>
      <c r="C14" s="109"/>
      <c r="D14" s="117">
        <v>953.92125812729375</v>
      </c>
      <c r="E14" s="117">
        <v>1107.4871268066829</v>
      </c>
      <c r="F14" s="117">
        <v>680.95871055427142</v>
      </c>
      <c r="G14" s="117">
        <v>393.40111817886367</v>
      </c>
      <c r="H14" s="117">
        <v>558.41336534140623</v>
      </c>
      <c r="I14" s="117">
        <v>960.98128601384064</v>
      </c>
      <c r="K14" s="47"/>
      <c r="L14" s="47"/>
      <c r="M14" s="47"/>
      <c r="N14" s="47"/>
      <c r="O14" s="47"/>
      <c r="P14" s="47"/>
    </row>
    <row r="15" spans="2:16">
      <c r="B15" s="109">
        <v>2019</v>
      </c>
      <c r="C15" s="109"/>
      <c r="D15" s="117">
        <v>978.40342140358734</v>
      </c>
      <c r="E15" s="117">
        <v>1143.5510504863109</v>
      </c>
      <c r="F15" s="117">
        <v>714.976103465964</v>
      </c>
      <c r="G15" s="117">
        <v>405.54418228434622</v>
      </c>
      <c r="H15" s="117">
        <v>579.25481068681074</v>
      </c>
      <c r="I15" s="117">
        <v>995.75784980562355</v>
      </c>
      <c r="K15" s="47"/>
      <c r="L15" s="47"/>
      <c r="M15" s="47"/>
      <c r="N15" s="47"/>
      <c r="O15" s="47"/>
      <c r="P15" s="47"/>
    </row>
    <row r="16" spans="2:16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>
      <c r="B17" s="109">
        <v>2020</v>
      </c>
      <c r="C17" s="109" t="s">
        <v>120</v>
      </c>
      <c r="D17" s="117">
        <v>978.20106415490261</v>
      </c>
      <c r="E17" s="117">
        <v>1144.6065527748094</v>
      </c>
      <c r="F17" s="117">
        <v>715.44479369488192</v>
      </c>
      <c r="G17" s="117">
        <v>405.94651613568095</v>
      </c>
      <c r="H17" s="117">
        <v>579.92430854390068</v>
      </c>
      <c r="I17" s="117">
        <v>996.73242441599859</v>
      </c>
      <c r="K17" s="47"/>
      <c r="L17" s="47"/>
      <c r="M17" s="47"/>
      <c r="N17" s="47"/>
      <c r="O17" s="47"/>
      <c r="P17" s="47"/>
    </row>
    <row r="18" spans="2:16">
      <c r="B18" s="109"/>
      <c r="C18" s="109" t="s">
        <v>121</v>
      </c>
      <c r="D18" s="117">
        <v>986.30301451884361</v>
      </c>
      <c r="E18" s="117">
        <v>1156.2602270093073</v>
      </c>
      <c r="F18" s="117">
        <v>722.64598986644228</v>
      </c>
      <c r="G18" s="117">
        <v>409.63106803231682</v>
      </c>
      <c r="H18" s="117">
        <v>586.02646282834439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>
      <c r="B19" s="109"/>
      <c r="C19" s="109" t="s">
        <v>122</v>
      </c>
      <c r="D19" s="117">
        <v>986.45749666257962</v>
      </c>
      <c r="E19" s="117">
        <v>1157.9685135550237</v>
      </c>
      <c r="F19" s="117">
        <v>723.21618558728289</v>
      </c>
      <c r="G19" s="117">
        <v>409.89801545574198</v>
      </c>
      <c r="H19" s="117">
        <v>587.13672395398464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>
      <c r="B20" s="109"/>
      <c r="C20" s="109" t="s">
        <v>123</v>
      </c>
      <c r="D20" s="117">
        <v>986.01517009126735</v>
      </c>
      <c r="E20" s="117">
        <v>1159.0869881965509</v>
      </c>
      <c r="F20" s="117">
        <v>723.79879541751666</v>
      </c>
      <c r="G20" s="117">
        <v>409.86704123720386</v>
      </c>
      <c r="H20" s="117">
        <v>588.27512981137329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>
      <c r="B21" s="109"/>
      <c r="C21" s="109" t="s">
        <v>124</v>
      </c>
      <c r="D21" s="117">
        <v>985.60984065499167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589.40917054768988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>
      <c r="B22" s="109"/>
      <c r="C22" s="109" t="s">
        <v>125</v>
      </c>
      <c r="D22" s="117">
        <v>985.51761432640092</v>
      </c>
      <c r="E22" s="117">
        <v>1161.8803123266778</v>
      </c>
      <c r="F22" s="117">
        <v>725.61330917487442</v>
      </c>
      <c r="G22" s="117">
        <v>409.79720372691236</v>
      </c>
      <c r="H22" s="117">
        <v>590.12201556347725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726.38887321925108</v>
      </c>
      <c r="G23" s="117">
        <v>410.13993071966905</v>
      </c>
      <c r="H23" s="117">
        <v>590.90934840239993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>
      <c r="B24" s="109"/>
      <c r="C24" s="109" t="s">
        <v>127</v>
      </c>
      <c r="D24" s="117">
        <v>985.37969749052354</v>
      </c>
      <c r="E24" s="117">
        <v>1164.3126223234003</v>
      </c>
      <c r="F24" s="117">
        <v>727.03818592901462</v>
      </c>
      <c r="G24" s="117">
        <v>410.43105862527511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>
      <c r="B25" s="109"/>
      <c r="C25" s="109" t="s">
        <v>128</v>
      </c>
      <c r="D25" s="117">
        <v>985.57339432485446</v>
      </c>
      <c r="E25" s="117">
        <v>1166.7170006804904</v>
      </c>
      <c r="F25" s="117">
        <v>728.17573628319667</v>
      </c>
      <c r="G25" s="117">
        <v>411.34474371287803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>
      <c r="B26" s="109"/>
      <c r="C26" s="109" t="s">
        <v>129</v>
      </c>
      <c r="D26" s="117">
        <v>985.55669533489936</v>
      </c>
      <c r="E26" s="117">
        <v>1167.8346766303907</v>
      </c>
      <c r="F26" s="117">
        <v>728.65566760257695</v>
      </c>
      <c r="G26" s="117">
        <v>411.93796782941803</v>
      </c>
      <c r="H26" s="117">
        <v>593.30817061523044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>
      <c r="B27" s="109"/>
      <c r="C27" s="109" t="s">
        <v>130</v>
      </c>
      <c r="D27" s="117">
        <v>985.21166097792798</v>
      </c>
      <c r="E27" s="117">
        <v>1168.9996772252725</v>
      </c>
      <c r="F27" s="117">
        <v>729.08438145812806</v>
      </c>
      <c r="G27" s="117">
        <v>412.07671157694949</v>
      </c>
      <c r="H27" s="117">
        <v>594.35254669523488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>
      <c r="B28" s="109"/>
      <c r="C28" s="109" t="s">
        <v>131</v>
      </c>
      <c r="D28" s="117">
        <v>985.15566222335588</v>
      </c>
      <c r="E28" s="117">
        <v>1170.2585354922246</v>
      </c>
      <c r="F28" s="117">
        <v>729.61853284131189</v>
      </c>
      <c r="G28" s="117">
        <v>412.00746765522553</v>
      </c>
      <c r="H28" s="117">
        <v>594.58594023052615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>
      <c r="B29" s="109">
        <v>2021</v>
      </c>
      <c r="C29" s="109" t="s">
        <v>120</v>
      </c>
      <c r="D29" s="117">
        <v>993.72647117077372</v>
      </c>
      <c r="E29" s="117">
        <v>1182.0684509014122</v>
      </c>
      <c r="F29" s="117">
        <v>736.65216017515888</v>
      </c>
      <c r="G29" s="117">
        <v>415.97365490198399</v>
      </c>
      <c r="H29" s="117">
        <v>600.73789839249184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>
      <c r="B30" s="109"/>
      <c r="C30" s="109" t="s">
        <v>121</v>
      </c>
      <c r="D30" s="117">
        <v>993.67523180989792</v>
      </c>
      <c r="E30" s="117">
        <v>1184.2604565223451</v>
      </c>
      <c r="F30" s="117">
        <v>737.55649119785789</v>
      </c>
      <c r="G30" s="117">
        <v>415.99700727299506</v>
      </c>
      <c r="H30" s="117">
        <v>601.65460250558863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>
      <c r="B31" s="109"/>
      <c r="C31" s="109" t="s">
        <v>122</v>
      </c>
      <c r="D31" s="117">
        <v>993.73607423373858</v>
      </c>
      <c r="E31" s="117">
        <v>1185.8083156682701</v>
      </c>
      <c r="F31" s="117">
        <v>738.21968401224296</v>
      </c>
      <c r="G31" s="117">
        <v>415.99078841543201</v>
      </c>
      <c r="H31" s="117">
        <v>602.21199150378391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>
      <c r="B32" s="109"/>
      <c r="C32" s="109" t="s">
        <v>123</v>
      </c>
      <c r="D32" s="117">
        <v>993.73373694177894</v>
      </c>
      <c r="E32" s="117">
        <v>1186.8689173227967</v>
      </c>
      <c r="F32" s="117">
        <v>738.66083820080462</v>
      </c>
      <c r="G32" s="117">
        <v>416.25477938588193</v>
      </c>
      <c r="H32" s="117">
        <v>602.20255135560262</v>
      </c>
      <c r="I32" s="117">
        <v>1031.6166430727237</v>
      </c>
      <c r="K32" s="47"/>
      <c r="L32" s="47"/>
      <c r="M32" s="47"/>
      <c r="N32" s="47"/>
      <c r="O32" s="47"/>
      <c r="P32" s="47"/>
    </row>
    <row r="33" spans="2:42">
      <c r="B33" s="109"/>
      <c r="C33" s="109" t="s">
        <v>124</v>
      </c>
      <c r="D33" s="117">
        <v>993.82810611766934</v>
      </c>
      <c r="E33" s="117">
        <v>1187.7970633213895</v>
      </c>
      <c r="F33" s="117">
        <v>739.19443744306477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42">
      <c r="B34" s="109"/>
      <c r="C34" s="109" t="s">
        <v>125</v>
      </c>
      <c r="D34" s="117">
        <v>993.79970389996595</v>
      </c>
      <c r="E34" s="117">
        <v>1188.7390404971743</v>
      </c>
      <c r="F34" s="117">
        <v>739.66195210629724</v>
      </c>
      <c r="G34" s="117">
        <v>416.6561221823693</v>
      </c>
      <c r="H34" s="117">
        <v>602.46228433845431</v>
      </c>
      <c r="I34" s="117">
        <v>1033.034487856283</v>
      </c>
      <c r="K34" s="47"/>
      <c r="L34" s="47"/>
      <c r="M34" s="47"/>
      <c r="N34" s="47"/>
      <c r="O34" s="47"/>
      <c r="P34" s="47"/>
    </row>
    <row r="35" spans="2:42">
      <c r="B35" s="109"/>
      <c r="C35" s="109" t="s">
        <v>126</v>
      </c>
      <c r="D35" s="117">
        <v>993.97646256215296</v>
      </c>
      <c r="E35" s="117">
        <v>1189.7354692751421</v>
      </c>
      <c r="F35" s="117">
        <v>740.19020497902545</v>
      </c>
      <c r="G35" s="117">
        <v>416.85512433643089</v>
      </c>
      <c r="H35" s="117">
        <v>603.25121632727587</v>
      </c>
      <c r="I35" s="117">
        <v>1033.8605698817189</v>
      </c>
      <c r="K35" s="47"/>
      <c r="L35" s="47"/>
      <c r="M35" s="47"/>
      <c r="N35" s="47"/>
      <c r="O35" s="47"/>
      <c r="P35" s="47"/>
    </row>
    <row r="36" spans="2:42">
      <c r="B36" s="109"/>
      <c r="C36" s="113" t="s">
        <v>127</v>
      </c>
      <c r="D36" s="121">
        <v>994.28796803561897</v>
      </c>
      <c r="E36" s="121">
        <v>1192.2624873456782</v>
      </c>
      <c r="F36" s="121">
        <v>741.34815972965509</v>
      </c>
      <c r="G36" s="121">
        <v>417.73347686041495</v>
      </c>
      <c r="H36" s="121">
        <v>603.80448932683987</v>
      </c>
      <c r="I36" s="121">
        <v>1035.9780923974629</v>
      </c>
      <c r="K36" s="47"/>
      <c r="L36" s="47"/>
      <c r="M36" s="47"/>
      <c r="N36" s="47"/>
      <c r="O36" s="47"/>
      <c r="P36" s="47"/>
    </row>
    <row r="37" spans="2:42">
      <c r="B37" s="109"/>
      <c r="C37" s="109" t="s">
        <v>128</v>
      </c>
      <c r="D37" s="117"/>
      <c r="E37" s="117"/>
      <c r="F37" s="117"/>
      <c r="G37" s="117"/>
      <c r="H37" s="117"/>
      <c r="I37" s="117"/>
      <c r="K37" s="47"/>
      <c r="L37" s="47"/>
      <c r="M37" s="47"/>
      <c r="N37" s="47"/>
      <c r="O37" s="47"/>
      <c r="P37" s="47"/>
    </row>
    <row r="38" spans="2:42">
      <c r="B38" s="109"/>
      <c r="C38" s="109" t="s">
        <v>129</v>
      </c>
      <c r="D38" s="117"/>
      <c r="E38" s="117"/>
      <c r="F38" s="117"/>
      <c r="G38" s="117"/>
      <c r="H38" s="117"/>
      <c r="I38" s="117"/>
      <c r="K38" s="47"/>
      <c r="L38" s="47"/>
      <c r="M38" s="47"/>
      <c r="N38" s="47"/>
      <c r="O38" s="47"/>
      <c r="P38" s="47"/>
    </row>
    <row r="39" spans="2:42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42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9"/>
      <c r="M40" s="369"/>
      <c r="N40" s="369"/>
      <c r="O40" s="369"/>
      <c r="P40" s="369"/>
      <c r="Q40" s="369"/>
    </row>
    <row r="41" spans="2:42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42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42">
      <c r="B43" s="109">
        <v>2010</v>
      </c>
      <c r="C43" s="109"/>
      <c r="D43" s="117">
        <v>2.1742639544057196</v>
      </c>
      <c r="E43" s="117">
        <v>3.5854194921367322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>
      <c r="B44" s="109">
        <v>2011</v>
      </c>
      <c r="C44" s="109"/>
      <c r="D44" s="117">
        <v>2.2479446059370467</v>
      </c>
      <c r="E44" s="117">
        <v>3.4387158957957631</v>
      </c>
      <c r="F44" s="117">
        <v>2.541844004498639</v>
      </c>
      <c r="G44" s="117">
        <v>2.636166722126454</v>
      </c>
      <c r="H44" s="117">
        <v>2.5075464158243799</v>
      </c>
      <c r="I44" s="117">
        <v>3.1842859878493002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2.5728324726469909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2.6308729774710882</v>
      </c>
      <c r="G46" s="117">
        <v>1.1983036603954389</v>
      </c>
      <c r="H46" s="117">
        <v>3.1919073016283939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42">
      <c r="B47" s="109">
        <v>2014</v>
      </c>
      <c r="C47" s="109"/>
      <c r="D47" s="117">
        <v>0.86997773371475517</v>
      </c>
      <c r="E47" s="117">
        <v>2.0463949710716189</v>
      </c>
      <c r="F47" s="117">
        <v>1.0264864773547711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42">
      <c r="B48" s="109">
        <v>2015</v>
      </c>
      <c r="C48" s="109"/>
      <c r="D48" s="117">
        <v>0.74839855482207174</v>
      </c>
      <c r="E48" s="117">
        <v>2.1679789922961712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>
      <c r="B49" s="109">
        <v>2016</v>
      </c>
      <c r="C49" s="109"/>
      <c r="D49" s="117">
        <v>0.70090235508939447</v>
      </c>
      <c r="E49" s="117">
        <v>2.0678201807531771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>
      <c r="B50" s="109">
        <v>2017</v>
      </c>
      <c r="C50" s="109"/>
      <c r="D50" s="117">
        <v>0.58889137491855426</v>
      </c>
      <c r="E50" s="117">
        <v>1.9207353033274588</v>
      </c>
      <c r="F50" s="117">
        <v>1.2948805188622181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>
      <c r="B51" s="109">
        <v>2018</v>
      </c>
      <c r="C51" s="109"/>
      <c r="D51" s="117">
        <v>1.7911768704562014</v>
      </c>
      <c r="E51" s="117">
        <v>3.4061196333973198</v>
      </c>
      <c r="F51" s="117">
        <v>4.8935021934644274</v>
      </c>
      <c r="G51" s="117">
        <v>3.2391293304118607</v>
      </c>
      <c r="H51" s="117">
        <v>3.7169989295475103</v>
      </c>
      <c r="I51" s="117">
        <v>3.6805872429081399</v>
      </c>
      <c r="K51" s="47"/>
      <c r="L51" s="47"/>
      <c r="M51" s="47"/>
      <c r="N51" s="47"/>
      <c r="O51" s="47"/>
      <c r="P51" s="47"/>
    </row>
    <row r="52" spans="2:16">
      <c r="B52" s="109">
        <v>2019</v>
      </c>
      <c r="C52" s="109"/>
      <c r="D52" s="117">
        <v>2.5664763278633762</v>
      </c>
      <c r="E52" s="117">
        <v>3.2563740748494663</v>
      </c>
      <c r="F52" s="117">
        <v>4.995514762415465</v>
      </c>
      <c r="G52" s="117">
        <v>3.0866877454988728</v>
      </c>
      <c r="H52" s="117">
        <v>3.7322611955504126</v>
      </c>
      <c r="I52" s="117">
        <v>3.6188596279576268</v>
      </c>
      <c r="K52" s="47"/>
      <c r="L52" s="47"/>
      <c r="M52" s="47"/>
      <c r="N52" s="47"/>
      <c r="O52" s="47"/>
      <c r="P52" s="47"/>
    </row>
    <row r="53" spans="2:16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0.76338653030212367</v>
      </c>
      <c r="H54" s="117">
        <v>1.4202790970069268</v>
      </c>
      <c r="I54" s="117">
        <v>1.3493285743965799</v>
      </c>
      <c r="K54" s="47"/>
      <c r="L54" s="47"/>
      <c r="M54" s="47"/>
      <c r="N54" s="47"/>
      <c r="O54" s="47"/>
      <c r="P54" s="47"/>
    </row>
    <row r="55" spans="2:16">
      <c r="B55" s="127"/>
      <c r="C55" s="109" t="s">
        <v>121</v>
      </c>
      <c r="D55" s="117">
        <v>1.6093405933714999</v>
      </c>
      <c r="E55" s="117">
        <v>2.1553333435459399</v>
      </c>
      <c r="F55" s="117">
        <v>2.0314854264809501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1.9906947131771879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>
      <c r="B57" s="127"/>
      <c r="C57" s="109" t="s">
        <v>123</v>
      </c>
      <c r="D57" s="117">
        <v>1.4848255356338713</v>
      </c>
      <c r="E57" s="117">
        <v>2.1000963747345391</v>
      </c>
      <c r="F57" s="117">
        <v>1.8619068656077431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1.7926216820639329</v>
      </c>
      <c r="G58" s="117">
        <v>1.2755156818333502</v>
      </c>
      <c r="H58" s="117">
        <v>2.4821080570604392</v>
      </c>
      <c r="I58" s="117">
        <v>2.0305925772275302</v>
      </c>
      <c r="K58" s="47"/>
      <c r="L58" s="47"/>
      <c r="M58" s="47"/>
      <c r="N58" s="47"/>
      <c r="O58" s="47"/>
      <c r="P58" s="47"/>
    </row>
    <row r="59" spans="2:16">
      <c r="B59" s="127"/>
      <c r="C59" s="109" t="s">
        <v>125</v>
      </c>
      <c r="D59" s="117">
        <v>0.70605837161750173</v>
      </c>
      <c r="E59" s="117">
        <v>2.0995024404744989</v>
      </c>
      <c r="F59" s="117">
        <v>1.8853447158413861</v>
      </c>
      <c r="G59" s="117">
        <v>1.3584434920190791</v>
      </c>
      <c r="H59" s="117">
        <v>2.5258474862045022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>
      <c r="B60" s="109"/>
      <c r="C60" s="109" t="s">
        <v>126</v>
      </c>
      <c r="D60" s="117">
        <v>0.7007228216860284</v>
      </c>
      <c r="E60" s="117">
        <v>2.1272843939145192</v>
      </c>
      <c r="F60" s="117">
        <v>1.9479051442915285</v>
      </c>
      <c r="G60" s="117">
        <v>1.4305755436349932</v>
      </c>
      <c r="H60" s="117">
        <v>2.5428129334273519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>
      <c r="B61" s="127"/>
      <c r="C61" s="109" t="s">
        <v>127</v>
      </c>
      <c r="D61" s="117">
        <v>0.70568556535177684</v>
      </c>
      <c r="E61" s="117">
        <v>2.1483029923778041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>
      <c r="B62" s="109"/>
      <c r="C62" s="109" t="s">
        <v>128</v>
      </c>
      <c r="D62" s="117">
        <v>0.75890906837527972</v>
      </c>
      <c r="E62" s="117">
        <v>2.2795357948363737</v>
      </c>
      <c r="F62" s="117">
        <v>2.0659920270706289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>
      <c r="B63" s="109"/>
      <c r="C63" s="109" t="s">
        <v>129</v>
      </c>
      <c r="D63" s="117">
        <v>0.76478060991074237</v>
      </c>
      <c r="E63" s="117">
        <v>2.2951062493674401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>
      <c r="B64" s="109"/>
      <c r="C64" s="109" t="s">
        <v>130</v>
      </c>
      <c r="D64" s="117">
        <v>0.70065121469304881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>
      <c r="B65" s="109"/>
      <c r="C65" s="109" t="s">
        <v>131</v>
      </c>
      <c r="D65" s="117">
        <v>0.69012849628857786</v>
      </c>
      <c r="E65" s="117">
        <v>2.3354869023602731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2.2303987653552682</v>
      </c>
      <c r="K65" s="47"/>
      <c r="L65" s="47"/>
      <c r="M65" s="47"/>
      <c r="N65" s="47"/>
      <c r="O65" s="47"/>
      <c r="P65" s="47"/>
    </row>
    <row r="66" spans="2:16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2.4700640029513998</v>
      </c>
      <c r="H66" s="117">
        <v>3.5890183497999661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>
      <c r="B67" s="127"/>
      <c r="C67" s="109" t="s">
        <v>121</v>
      </c>
      <c r="D67" s="117">
        <v>0.74745967339981956</v>
      </c>
      <c r="E67" s="117">
        <v>2.4216200522145126</v>
      </c>
      <c r="F67" s="117">
        <v>2.0633202896720659</v>
      </c>
      <c r="G67" s="117">
        <v>1.5540665094710082</v>
      </c>
      <c r="H67" s="117">
        <v>2.6667976053194931</v>
      </c>
      <c r="I67" s="117">
        <v>2.2895810612577838</v>
      </c>
      <c r="K67" s="47"/>
      <c r="L67" s="47"/>
      <c r="M67" s="47"/>
      <c r="N67" s="47"/>
      <c r="O67" s="47"/>
      <c r="P67" s="47"/>
    </row>
    <row r="68" spans="2:16">
      <c r="B68" s="127"/>
      <c r="C68" s="109" t="s">
        <v>122</v>
      </c>
      <c r="D68" s="117">
        <v>0.73785009448317229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>
      <c r="B69" s="127"/>
      <c r="C69" s="109" t="s">
        <v>123</v>
      </c>
      <c r="D69" s="117">
        <v>0.78280406677697645</v>
      </c>
      <c r="E69" s="117">
        <v>2.3968804247793019</v>
      </c>
      <c r="F69" s="117">
        <v>2.0533389772658062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>
      <c r="B70" s="127"/>
      <c r="C70" s="109" t="s">
        <v>124</v>
      </c>
      <c r="D70" s="117">
        <v>0.83382542702858942</v>
      </c>
      <c r="E70" s="117">
        <v>2.3354742517912142</v>
      </c>
      <c r="F70" s="117">
        <v>2.0018150019353476</v>
      </c>
      <c r="G70" s="117">
        <v>1.6765217082073347</v>
      </c>
      <c r="H70" s="117">
        <v>2.2604899124430089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>
      <c r="B71" s="127"/>
      <c r="C71" s="109" t="s">
        <v>125</v>
      </c>
      <c r="D71" s="117">
        <v>0.84037965970058526</v>
      </c>
      <c r="E71" s="117">
        <v>2.3116604942476471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>
      <c r="B72" s="109"/>
      <c r="C72" s="109" t="s">
        <v>126</v>
      </c>
      <c r="D72" s="117">
        <v>0.87149600829934393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2.1766007314495628</v>
      </c>
      <c r="K72" s="47"/>
      <c r="L72" s="47"/>
      <c r="M72" s="47"/>
      <c r="N72" s="47"/>
      <c r="O72" s="47"/>
      <c r="P72" s="47"/>
    </row>
    <row r="73" spans="2:16">
      <c r="B73" s="127"/>
      <c r="C73" s="113" t="s">
        <v>127</v>
      </c>
      <c r="D73" s="121">
        <v>0.90404445796703481</v>
      </c>
      <c r="E73" s="121">
        <v>2.4005464242501828</v>
      </c>
      <c r="F73" s="121">
        <v>1.9682561490707906</v>
      </c>
      <c r="G73" s="121">
        <v>1.7792070267778959</v>
      </c>
      <c r="H73" s="121">
        <v>2.0482749704932024</v>
      </c>
      <c r="I73" s="121">
        <v>2.2748820457275665</v>
      </c>
      <c r="K73" s="370"/>
      <c r="L73" s="370"/>
      <c r="M73" s="370"/>
      <c r="N73" s="370"/>
      <c r="O73" s="370"/>
      <c r="P73" s="370"/>
    </row>
    <row r="74" spans="2:16">
      <c r="B74" s="109"/>
      <c r="C74" s="109" t="s">
        <v>128</v>
      </c>
      <c r="D74" s="117"/>
      <c r="E74" s="117"/>
      <c r="F74" s="117"/>
      <c r="G74" s="117"/>
      <c r="H74" s="117"/>
      <c r="I74" s="117"/>
      <c r="K74" s="47"/>
      <c r="L74" s="47"/>
      <c r="M74" s="47"/>
      <c r="N74" s="47"/>
      <c r="O74" s="47"/>
      <c r="P74" s="47"/>
    </row>
    <row r="75" spans="2:16">
      <c r="B75" s="109"/>
      <c r="C75" s="109" t="s">
        <v>129</v>
      </c>
      <c r="D75" s="117"/>
      <c r="E75" s="117"/>
      <c r="F75" s="117"/>
      <c r="G75" s="117"/>
      <c r="H75" s="117"/>
      <c r="I75" s="117"/>
      <c r="K75" s="47"/>
      <c r="L75" s="47"/>
      <c r="M75" s="47"/>
      <c r="N75" s="47"/>
      <c r="O75" s="47"/>
      <c r="P75" s="47"/>
    </row>
    <row r="76" spans="2:16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7"/>
      <c r="C80" s="491"/>
      <c r="D80" s="494"/>
      <c r="E80" s="494"/>
      <c r="F80" s="494"/>
      <c r="G80" s="494"/>
      <c r="H80" s="494"/>
      <c r="I80" s="494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>
      <c r="B82" s="57"/>
    </row>
    <row r="83" spans="2:9">
      <c r="B83" s="57"/>
    </row>
  </sheetData>
  <mergeCells count="1">
    <mergeCell ref="C80:I80"/>
  </mergeCells>
  <hyperlinks>
    <hyperlink ref="K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EI219"/>
  <sheetViews>
    <sheetView showGridLines="0" showRowColHeaders="0" zoomScaleNormal="100" workbookViewId="0">
      <pane ySplit="5" topLeftCell="A6" activePane="bottomLeft" state="frozen"/>
      <selection activeCell="J28" sqref="J28"/>
      <selection pane="bottomLeft" activeCell="L15" sqref="L15"/>
    </sheetView>
  </sheetViews>
  <sheetFormatPr baseColWidth="10" defaultColWidth="11.42578125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498" t="s">
        <v>33</v>
      </c>
      <c r="C1" s="499"/>
      <c r="D1" s="499"/>
      <c r="E1" s="499"/>
      <c r="F1" s="499"/>
      <c r="G1" s="499"/>
      <c r="H1" s="499"/>
    </row>
    <row r="3" spans="2:139" ht="18.75">
      <c r="B3" s="128" t="s">
        <v>205</v>
      </c>
      <c r="C3" s="129"/>
      <c r="D3" s="129"/>
      <c r="E3" s="129"/>
      <c r="F3" s="129"/>
      <c r="G3" s="129"/>
      <c r="H3" s="129"/>
      <c r="L3" s="9" t="s">
        <v>178</v>
      </c>
    </row>
    <row r="4" spans="2:139" ht="23.65" customHeight="1">
      <c r="B4" s="500" t="s">
        <v>41</v>
      </c>
      <c r="C4" s="502" t="s">
        <v>40</v>
      </c>
      <c r="D4" s="503"/>
      <c r="E4" s="155" t="s">
        <v>34</v>
      </c>
      <c r="F4" s="155"/>
      <c r="G4" s="155"/>
      <c r="H4" s="155"/>
      <c r="K4" s="130"/>
      <c r="L4" s="130"/>
      <c r="M4" s="130"/>
      <c r="N4" s="130"/>
      <c r="O4" s="130"/>
    </row>
    <row r="5" spans="2:139" ht="18.600000000000001" customHeight="1">
      <c r="B5" s="501"/>
      <c r="C5" s="156" t="s">
        <v>7</v>
      </c>
      <c r="D5" s="156" t="s">
        <v>32</v>
      </c>
      <c r="E5" s="157" t="s">
        <v>4</v>
      </c>
      <c r="F5" s="157" t="s">
        <v>3</v>
      </c>
      <c r="G5" s="157" t="s">
        <v>3</v>
      </c>
      <c r="H5" s="157" t="s">
        <v>6</v>
      </c>
      <c r="K5" s="131"/>
      <c r="L5" s="132"/>
      <c r="M5" s="131"/>
      <c r="N5" s="133"/>
      <c r="O5" s="131"/>
    </row>
    <row r="6" spans="2:139" ht="18.600000000000001" customHeight="1">
      <c r="B6" s="134"/>
      <c r="C6" s="135"/>
      <c r="D6" s="136"/>
      <c r="E6" s="137"/>
      <c r="F6" s="137"/>
      <c r="G6" s="137"/>
      <c r="H6" s="137"/>
      <c r="K6" s="130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2:139" s="140" customFormat="1" ht="30.75" customHeight="1">
      <c r="B7" s="151" t="s">
        <v>29</v>
      </c>
      <c r="C7" s="401">
        <v>1023415</v>
      </c>
      <c r="D7" s="371">
        <f>C7/C15</f>
        <v>0.45367397836192136</v>
      </c>
      <c r="E7" s="404">
        <v>0.30599999999999999</v>
      </c>
      <c r="F7" s="404"/>
      <c r="G7" s="404">
        <v>0.14299999999999999</v>
      </c>
      <c r="H7" s="404">
        <v>0.20300000000000001</v>
      </c>
      <c r="I7" s="4"/>
      <c r="J7" s="4"/>
      <c r="K7" s="138"/>
      <c r="L7" s="139"/>
      <c r="M7" s="138"/>
      <c r="N7" s="139"/>
      <c r="O7" s="138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40" customFormat="1" ht="32.1" customHeight="1">
      <c r="B8" s="152" t="s">
        <v>28</v>
      </c>
      <c r="C8" s="401">
        <v>138638</v>
      </c>
      <c r="D8" s="371">
        <f>C8/C15</f>
        <v>6.1457427350722883E-2</v>
      </c>
      <c r="E8" s="404">
        <v>0.19500000000000001</v>
      </c>
      <c r="F8" s="404"/>
      <c r="G8" s="404">
        <v>0.11899999999999999</v>
      </c>
      <c r="H8" s="404">
        <v>0.14699999999999999</v>
      </c>
      <c r="I8" s="4"/>
      <c r="J8" s="326"/>
      <c r="K8" s="327"/>
      <c r="L8" s="327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295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40" customFormat="1" ht="32.1" customHeight="1">
      <c r="B9" s="151" t="s">
        <v>35</v>
      </c>
      <c r="C9" s="401">
        <v>278671</v>
      </c>
      <c r="D9" s="371">
        <f>C9/C15</f>
        <v>0.12353325017133322</v>
      </c>
      <c r="E9" s="404">
        <v>0.36899999999999999</v>
      </c>
      <c r="F9" s="404"/>
      <c r="G9" s="404">
        <v>0.27200000000000002</v>
      </c>
      <c r="H9" s="404">
        <v>0.312</v>
      </c>
      <c r="I9" s="4"/>
      <c r="J9" s="326"/>
      <c r="K9" s="496"/>
      <c r="L9" s="496"/>
      <c r="M9" s="496"/>
      <c r="N9" s="496"/>
      <c r="O9" s="496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14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40" customFormat="1" ht="27.6" customHeight="1">
      <c r="B10" s="151" t="s">
        <v>30</v>
      </c>
      <c r="C10" s="401">
        <v>639551</v>
      </c>
      <c r="D10" s="371">
        <f>C10/C15</f>
        <v>0.2835092768186368</v>
      </c>
      <c r="E10" s="404">
        <v>0.29199999999999998</v>
      </c>
      <c r="F10" s="404"/>
      <c r="G10" s="404">
        <v>7.4999999999999997E-2</v>
      </c>
      <c r="H10" s="404">
        <v>0.27400000000000002</v>
      </c>
      <c r="I10" s="4"/>
      <c r="J10" s="326"/>
      <c r="K10" s="294"/>
      <c r="L10" s="318"/>
      <c r="M10" s="294"/>
      <c r="N10" s="319"/>
      <c r="O10" s="294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295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40" customFormat="1" ht="27.6" customHeight="1">
      <c r="B11" s="151" t="s">
        <v>31</v>
      </c>
      <c r="C11" s="401">
        <v>151755</v>
      </c>
      <c r="D11" s="371">
        <f>C11/C15</f>
        <v>6.7272117944639637E-2</v>
      </c>
      <c r="E11" s="404">
        <v>0.44700000000000001</v>
      </c>
      <c r="F11" s="404"/>
      <c r="G11" s="404">
        <v>0.439</v>
      </c>
      <c r="H11" s="404">
        <v>0.443</v>
      </c>
      <c r="I11" s="4"/>
      <c r="J11" s="326"/>
      <c r="K11" s="307"/>
      <c r="L11" s="302"/>
      <c r="M11" s="307"/>
      <c r="N11" s="302"/>
      <c r="O11" s="307"/>
      <c r="P11" s="289"/>
      <c r="Q11" s="289"/>
      <c r="R11" s="289"/>
      <c r="S11" s="289"/>
      <c r="T11" s="289"/>
      <c r="U11" s="289"/>
      <c r="V11" s="315"/>
      <c r="W11" s="289"/>
      <c r="X11" s="316"/>
      <c r="Y11" s="289"/>
      <c r="Z11" s="289"/>
      <c r="AA11" s="289"/>
      <c r="AB11" s="289"/>
      <c r="AC11" s="295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40" customFormat="1" ht="27.6" customHeight="1">
      <c r="B12" s="151" t="s">
        <v>37</v>
      </c>
      <c r="C12" s="402">
        <v>22821</v>
      </c>
      <c r="D12" s="371">
        <f>C12/C15</f>
        <v>1.0116417934266556E-2</v>
      </c>
      <c r="E12" s="405">
        <v>0.51600000000000001</v>
      </c>
      <c r="F12" s="405"/>
      <c r="G12" s="405">
        <v>0.52500000000000002</v>
      </c>
      <c r="H12" s="405">
        <v>0.51900000000000002</v>
      </c>
      <c r="I12" s="4"/>
      <c r="J12" s="326"/>
      <c r="K12" s="307"/>
      <c r="L12" s="302"/>
      <c r="M12" s="307"/>
      <c r="N12" s="302"/>
      <c r="O12" s="307"/>
      <c r="P12" s="332"/>
      <c r="Q12" s="332"/>
      <c r="R12" s="332"/>
      <c r="S12" s="332"/>
      <c r="T12" s="332"/>
      <c r="U12" s="332"/>
      <c r="V12" s="332"/>
      <c r="W12" s="289"/>
      <c r="X12" s="332"/>
      <c r="Y12" s="332"/>
      <c r="Z12" s="332"/>
      <c r="AA12" s="332"/>
      <c r="AB12" s="332"/>
      <c r="AC12" s="295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40" customFormat="1" ht="32.1" customHeight="1">
      <c r="B13" s="153" t="s">
        <v>36</v>
      </c>
      <c r="C13" s="403">
        <f>SUM(C7:C12)</f>
        <v>2254851</v>
      </c>
      <c r="D13" s="372">
        <f>SUM(D7:D12)</f>
        <v>0.99956246858152042</v>
      </c>
      <c r="E13" s="406">
        <v>0.30299999999999999</v>
      </c>
      <c r="F13" s="406"/>
      <c r="G13" s="406">
        <v>0.16400000000000001</v>
      </c>
      <c r="H13" s="406">
        <v>0.23499999999999999</v>
      </c>
      <c r="I13" s="4"/>
      <c r="J13" s="326"/>
      <c r="K13" s="307"/>
      <c r="L13" s="302"/>
      <c r="M13" s="307"/>
      <c r="N13" s="302"/>
      <c r="O13" s="307"/>
      <c r="P13" s="317"/>
      <c r="Q13" s="292"/>
      <c r="R13" s="317"/>
      <c r="S13" s="292"/>
      <c r="T13" s="317"/>
      <c r="U13" s="292"/>
      <c r="V13" s="317"/>
      <c r="W13" s="293"/>
      <c r="X13" s="294"/>
      <c r="Y13" s="318"/>
      <c r="Z13" s="294"/>
      <c r="AA13" s="319"/>
      <c r="AB13" s="294"/>
      <c r="AC13" s="295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40" customFormat="1" ht="24.75" customHeight="1">
      <c r="B14" s="151" t="s">
        <v>38</v>
      </c>
      <c r="C14" s="401">
        <v>987</v>
      </c>
      <c r="D14" s="371">
        <f>C14/C15</f>
        <v>4.3753141847951846E-4</v>
      </c>
      <c r="E14" s="404">
        <v>4.0000000000000001E-3</v>
      </c>
      <c r="F14" s="404"/>
      <c r="G14" s="404">
        <v>5.0000000000000001E-3</v>
      </c>
      <c r="H14" s="404">
        <v>4.0000000000000001E-3</v>
      </c>
      <c r="I14" s="4"/>
      <c r="J14" s="326"/>
      <c r="K14" s="307"/>
      <c r="L14" s="302"/>
      <c r="M14" s="307"/>
      <c r="N14" s="302"/>
      <c r="O14" s="307"/>
      <c r="P14" s="291"/>
      <c r="Q14" s="292"/>
      <c r="R14" s="291"/>
      <c r="S14" s="292"/>
      <c r="T14" s="291"/>
      <c r="U14" s="292"/>
      <c r="V14" s="291"/>
      <c r="W14" s="293"/>
      <c r="X14" s="294"/>
      <c r="Y14" s="295"/>
      <c r="Z14" s="294"/>
      <c r="AA14" s="295"/>
      <c r="AB14" s="294"/>
      <c r="AC14" s="295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40" customFormat="1" ht="32.1" customHeight="1">
      <c r="B15" s="153" t="s">
        <v>39</v>
      </c>
      <c r="C15" s="154">
        <f>SUM(C13:C14)</f>
        <v>2255838</v>
      </c>
      <c r="D15" s="373">
        <v>1</v>
      </c>
      <c r="E15" s="373">
        <v>0.28899999999999998</v>
      </c>
      <c r="F15" s="373"/>
      <c r="G15" s="373">
        <v>0.16300000000000001</v>
      </c>
      <c r="H15" s="373">
        <v>0.22900000000000001</v>
      </c>
      <c r="I15" s="4"/>
      <c r="J15" s="326"/>
      <c r="K15" s="307"/>
      <c r="L15" s="302"/>
      <c r="M15" s="307"/>
      <c r="N15" s="302"/>
      <c r="O15" s="307"/>
      <c r="P15" s="291"/>
      <c r="Q15" s="292"/>
      <c r="R15" s="291"/>
      <c r="S15" s="292"/>
      <c r="T15" s="291"/>
      <c r="U15" s="292"/>
      <c r="V15" s="291"/>
      <c r="W15" s="293"/>
      <c r="X15" s="320"/>
      <c r="Y15" s="295"/>
      <c r="Z15" s="320"/>
      <c r="AA15" s="295"/>
      <c r="AB15" s="320"/>
      <c r="AC15" s="295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41"/>
      <c r="C16" s="142"/>
      <c r="D16" s="142"/>
      <c r="I16" s="5"/>
      <c r="J16" s="328"/>
      <c r="K16" s="307"/>
      <c r="L16" s="302"/>
      <c r="M16" s="307"/>
      <c r="N16" s="302"/>
      <c r="O16" s="307"/>
      <c r="P16" s="299"/>
      <c r="Q16" s="300"/>
      <c r="R16" s="299"/>
      <c r="S16" s="300"/>
      <c r="T16" s="299"/>
      <c r="U16" s="300"/>
      <c r="V16" s="299"/>
      <c r="W16" s="301"/>
      <c r="X16" s="299"/>
      <c r="Y16" s="302"/>
      <c r="Z16" s="299"/>
      <c r="AA16" s="302"/>
      <c r="AB16" s="303"/>
      <c r="AC16" s="295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43" t="s">
        <v>44</v>
      </c>
      <c r="C17" s="144"/>
      <c r="D17" s="144"/>
      <c r="E17" s="144"/>
      <c r="F17" s="144"/>
      <c r="G17" s="144"/>
      <c r="H17" s="144"/>
      <c r="I17" s="5"/>
      <c r="J17" s="328"/>
      <c r="K17" s="307"/>
      <c r="L17" s="302"/>
      <c r="M17" s="307"/>
      <c r="N17" s="302"/>
      <c r="O17" s="307"/>
      <c r="P17" s="299"/>
      <c r="Q17" s="300"/>
      <c r="R17" s="299"/>
      <c r="S17" s="300"/>
      <c r="T17" s="299"/>
      <c r="U17" s="300"/>
      <c r="V17" s="299"/>
      <c r="W17" s="301"/>
      <c r="X17" s="299"/>
      <c r="Y17" s="302"/>
      <c r="Z17" s="299"/>
      <c r="AA17" s="302"/>
      <c r="AB17" s="303"/>
      <c r="AC17" s="295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28"/>
      <c r="K18" s="303"/>
      <c r="L18" s="302"/>
      <c r="M18" s="303"/>
      <c r="N18" s="302"/>
      <c r="O18" s="303"/>
      <c r="P18" s="306"/>
      <c r="Q18" s="300"/>
      <c r="R18" s="306"/>
      <c r="S18" s="300"/>
      <c r="T18" s="306"/>
      <c r="U18" s="300"/>
      <c r="V18" s="306"/>
      <c r="W18" s="301"/>
      <c r="X18" s="307"/>
      <c r="Y18" s="302"/>
      <c r="Z18" s="307"/>
      <c r="AA18" s="302"/>
      <c r="AB18" s="307"/>
      <c r="AC18" s="295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28"/>
      <c r="K19" s="303"/>
      <c r="L19" s="302"/>
      <c r="M19" s="303"/>
      <c r="N19" s="302"/>
      <c r="O19" s="303"/>
      <c r="P19" s="299"/>
      <c r="Q19" s="300"/>
      <c r="R19" s="299"/>
      <c r="S19" s="300"/>
      <c r="T19" s="299"/>
      <c r="U19" s="300"/>
      <c r="V19" s="299"/>
      <c r="W19" s="301"/>
      <c r="X19" s="303"/>
      <c r="Y19" s="302"/>
      <c r="Z19" s="303"/>
      <c r="AA19" s="302"/>
      <c r="AB19" s="303"/>
      <c r="AC19" s="295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28"/>
      <c r="K20" s="303"/>
      <c r="L20" s="302"/>
      <c r="M20" s="303"/>
      <c r="N20" s="302"/>
      <c r="O20" s="303"/>
      <c r="P20" s="291"/>
      <c r="Q20" s="292"/>
      <c r="R20" s="291"/>
      <c r="S20" s="292"/>
      <c r="T20" s="291"/>
      <c r="U20" s="312"/>
      <c r="V20" s="322"/>
      <c r="W20" s="301"/>
      <c r="X20" s="320"/>
      <c r="Y20" s="295"/>
      <c r="Z20" s="320"/>
      <c r="AA20" s="295"/>
      <c r="AB20" s="320"/>
      <c r="AC20" s="295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28"/>
      <c r="K21" s="303"/>
      <c r="L21" s="302"/>
      <c r="M21" s="303"/>
      <c r="N21" s="302"/>
      <c r="O21" s="303"/>
      <c r="P21" s="299"/>
      <c r="Q21" s="300"/>
      <c r="R21" s="299"/>
      <c r="S21" s="300"/>
      <c r="T21" s="299"/>
      <c r="U21" s="300"/>
      <c r="V21" s="299"/>
      <c r="W21" s="301"/>
      <c r="X21" s="303"/>
      <c r="Y21" s="302"/>
      <c r="Z21" s="303"/>
      <c r="AA21" s="302"/>
      <c r="AB21" s="303"/>
      <c r="AC21" s="295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28"/>
      <c r="K22" s="303"/>
      <c r="L22" s="302"/>
      <c r="M22" s="303"/>
      <c r="N22" s="302"/>
      <c r="O22" s="303"/>
      <c r="P22" s="299"/>
      <c r="Q22" s="300"/>
      <c r="R22" s="299"/>
      <c r="S22" s="300"/>
      <c r="T22" s="299"/>
      <c r="U22" s="300"/>
      <c r="V22" s="299"/>
      <c r="W22" s="301"/>
      <c r="X22" s="303"/>
      <c r="Y22" s="302"/>
      <c r="Z22" s="303"/>
      <c r="AA22" s="302"/>
      <c r="AB22" s="303"/>
      <c r="AC22" s="295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28"/>
      <c r="K23" s="303"/>
      <c r="L23" s="302"/>
      <c r="M23" s="303"/>
      <c r="N23" s="302"/>
      <c r="O23" s="303"/>
      <c r="P23" s="299"/>
      <c r="Q23" s="300"/>
      <c r="R23" s="299"/>
      <c r="S23" s="300"/>
      <c r="T23" s="299"/>
      <c r="U23" s="300"/>
      <c r="V23" s="299"/>
      <c r="W23" s="301"/>
      <c r="X23" s="303"/>
      <c r="Y23" s="302"/>
      <c r="Z23" s="303"/>
      <c r="AA23" s="302"/>
      <c r="AB23" s="303"/>
      <c r="AC23" s="295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28"/>
      <c r="K24" s="303"/>
      <c r="L24" s="302"/>
      <c r="M24" s="303"/>
      <c r="N24" s="302"/>
      <c r="O24" s="303"/>
      <c r="P24" s="299"/>
      <c r="Q24" s="300"/>
      <c r="R24" s="299"/>
      <c r="S24" s="300"/>
      <c r="T24" s="299"/>
      <c r="U24" s="300"/>
      <c r="V24" s="299"/>
      <c r="W24" s="301"/>
      <c r="X24" s="303"/>
      <c r="Y24" s="302"/>
      <c r="Z24" s="303"/>
      <c r="AA24" s="302"/>
      <c r="AB24" s="303"/>
      <c r="AC24" s="295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28"/>
      <c r="K25" s="307"/>
      <c r="L25" s="302"/>
      <c r="M25" s="307"/>
      <c r="N25" s="302"/>
      <c r="O25" s="307"/>
      <c r="P25" s="299"/>
      <c r="Q25" s="300"/>
      <c r="R25" s="299"/>
      <c r="S25" s="300"/>
      <c r="T25" s="299"/>
      <c r="U25" s="300"/>
      <c r="V25" s="299"/>
      <c r="W25" s="301"/>
      <c r="X25" s="303"/>
      <c r="Y25" s="302"/>
      <c r="Z25" s="303"/>
      <c r="AA25" s="302"/>
      <c r="AB25" s="303"/>
      <c r="AC25" s="295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28"/>
      <c r="K26" s="303"/>
      <c r="L26" s="302"/>
      <c r="M26" s="303"/>
      <c r="N26" s="302"/>
      <c r="O26" s="303"/>
      <c r="P26" s="299"/>
      <c r="Q26" s="300"/>
      <c r="R26" s="299"/>
      <c r="S26" s="300"/>
      <c r="T26" s="299"/>
      <c r="U26" s="300"/>
      <c r="V26" s="299"/>
      <c r="W26" s="301"/>
      <c r="X26" s="303"/>
      <c r="Y26" s="302"/>
      <c r="Z26" s="303"/>
      <c r="AA26" s="302"/>
      <c r="AB26" s="303"/>
      <c r="AC26" s="295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28"/>
      <c r="K27" s="325"/>
      <c r="L27" s="325"/>
      <c r="M27" s="325"/>
      <c r="N27" s="325"/>
      <c r="O27" s="325"/>
      <c r="P27" s="299"/>
      <c r="Q27" s="300"/>
      <c r="R27" s="299"/>
      <c r="S27" s="300"/>
      <c r="T27" s="299"/>
      <c r="U27" s="300"/>
      <c r="V27" s="299"/>
      <c r="W27" s="301"/>
      <c r="X27" s="303"/>
      <c r="Y27" s="302"/>
      <c r="Z27" s="303"/>
      <c r="AA27" s="302"/>
      <c r="AB27" s="303"/>
      <c r="AC27" s="295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45"/>
      <c r="I28" s="5"/>
      <c r="J28" s="328"/>
      <c r="K28" s="325"/>
      <c r="L28" s="325"/>
      <c r="M28" s="325"/>
      <c r="N28" s="325"/>
      <c r="O28" s="325"/>
      <c r="P28" s="306"/>
      <c r="Q28" s="300"/>
      <c r="R28" s="306"/>
      <c r="S28" s="300"/>
      <c r="T28" s="306"/>
      <c r="U28" s="300"/>
      <c r="V28" s="306"/>
      <c r="W28" s="301"/>
      <c r="X28" s="307"/>
      <c r="Y28" s="302"/>
      <c r="Z28" s="307"/>
      <c r="AA28" s="302"/>
      <c r="AB28" s="307"/>
      <c r="AC28" s="295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99"/>
      <c r="Q29" s="300"/>
      <c r="R29" s="299"/>
      <c r="S29" s="300"/>
      <c r="T29" s="299"/>
      <c r="U29" s="300"/>
      <c r="V29" s="299"/>
      <c r="W29" s="301"/>
      <c r="X29" s="303"/>
      <c r="Y29" s="302"/>
      <c r="Z29" s="303"/>
      <c r="AA29" s="302"/>
      <c r="AB29" s="303"/>
      <c r="AC29" s="295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91"/>
      <c r="Q30" s="292"/>
      <c r="R30" s="291"/>
      <c r="S30" s="292"/>
      <c r="T30" s="291"/>
      <c r="U30" s="312"/>
      <c r="V30" s="291"/>
      <c r="W30" s="301"/>
      <c r="X30" s="320"/>
      <c r="Y30" s="295"/>
      <c r="Z30" s="320"/>
      <c r="AA30" s="295"/>
      <c r="AB30" s="320"/>
      <c r="AC30" s="295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99"/>
      <c r="Q31" s="300"/>
      <c r="R31" s="299"/>
      <c r="S31" s="300"/>
      <c r="T31" s="299"/>
      <c r="U31" s="300"/>
      <c r="V31" s="299"/>
      <c r="W31" s="301"/>
      <c r="X31" s="303"/>
      <c r="Y31" s="302"/>
      <c r="Z31" s="303"/>
      <c r="AA31" s="302"/>
      <c r="AB31" s="303"/>
      <c r="AC31" s="295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299"/>
      <c r="Q32" s="300"/>
      <c r="R32" s="299"/>
      <c r="S32" s="300"/>
      <c r="T32" s="299"/>
      <c r="U32" s="300"/>
      <c r="V32" s="299"/>
      <c r="W32" s="301"/>
      <c r="X32" s="303"/>
      <c r="Y32" s="302"/>
      <c r="Z32" s="303"/>
      <c r="AA32" s="302"/>
      <c r="AB32" s="303"/>
      <c r="AC32" s="295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36"/>
      <c r="Q33" s="300"/>
      <c r="R33" s="299"/>
      <c r="S33" s="300"/>
      <c r="T33" s="299"/>
      <c r="U33" s="300"/>
      <c r="V33" s="299"/>
      <c r="W33" s="301"/>
      <c r="X33" s="303"/>
      <c r="Y33" s="302"/>
      <c r="Z33" s="303"/>
      <c r="AA33" s="302"/>
      <c r="AB33" s="303"/>
      <c r="AC33" s="295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37"/>
      <c r="L34" s="338"/>
      <c r="M34" s="337"/>
      <c r="N34" s="338"/>
      <c r="O34" s="337"/>
      <c r="P34" s="336"/>
      <c r="Q34" s="300"/>
      <c r="R34" s="299"/>
      <c r="S34" s="300"/>
      <c r="T34" s="299"/>
      <c r="U34" s="300"/>
      <c r="V34" s="299"/>
      <c r="W34" s="301"/>
      <c r="X34" s="303"/>
      <c r="Y34" s="302"/>
      <c r="Z34" s="303"/>
      <c r="AA34" s="302"/>
      <c r="AB34" s="303"/>
      <c r="AC34" s="295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39"/>
      <c r="L35" s="338"/>
      <c r="M35" s="339"/>
      <c r="N35" s="338"/>
      <c r="O35" s="339"/>
      <c r="P35" s="336"/>
      <c r="Q35" s="300"/>
      <c r="R35" s="299"/>
      <c r="S35" s="300"/>
      <c r="T35" s="299"/>
      <c r="U35" s="300"/>
      <c r="V35" s="299"/>
      <c r="W35" s="301"/>
      <c r="X35" s="303"/>
      <c r="Y35" s="302"/>
      <c r="Z35" s="303"/>
      <c r="AA35" s="302"/>
      <c r="AB35" s="303"/>
      <c r="AC35" s="295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40"/>
      <c r="M36" s="341"/>
      <c r="N36" s="342"/>
      <c r="O36" s="343"/>
      <c r="P36" s="336"/>
      <c r="Q36" s="300"/>
      <c r="R36" s="299"/>
      <c r="S36" s="300"/>
      <c r="T36" s="299"/>
      <c r="U36" s="300"/>
      <c r="V36" s="299"/>
      <c r="W36" s="301"/>
      <c r="X36" s="303"/>
      <c r="Y36" s="302"/>
      <c r="Z36" s="303"/>
      <c r="AA36" s="302"/>
      <c r="AB36" s="303"/>
      <c r="AC36" s="295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40"/>
      <c r="M37" s="341"/>
      <c r="N37" s="342"/>
      <c r="O37" s="343"/>
      <c r="P37" s="336"/>
      <c r="Q37" s="300"/>
      <c r="R37" s="299"/>
      <c r="S37" s="300"/>
      <c r="T37" s="299"/>
      <c r="U37" s="300"/>
      <c r="V37" s="299"/>
      <c r="W37" s="301"/>
      <c r="X37" s="303"/>
      <c r="Y37" s="302"/>
      <c r="Z37" s="303"/>
      <c r="AA37" s="302"/>
      <c r="AB37" s="303"/>
      <c r="AC37" s="295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40"/>
      <c r="M38" s="344"/>
      <c r="N38" s="345"/>
      <c r="O38" s="343"/>
      <c r="P38" s="346"/>
      <c r="Q38" s="300"/>
      <c r="R38" s="306"/>
      <c r="S38" s="300"/>
      <c r="T38" s="306"/>
      <c r="U38" s="300"/>
      <c r="V38" s="306"/>
      <c r="W38" s="301"/>
      <c r="X38" s="307"/>
      <c r="Y38" s="302"/>
      <c r="Z38" s="307"/>
      <c r="AA38" s="302"/>
      <c r="AB38" s="307"/>
      <c r="AC38" s="295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40"/>
      <c r="M39" s="341"/>
      <c r="N39" s="342"/>
      <c r="O39" s="347"/>
      <c r="P39" s="336"/>
      <c r="Q39" s="300"/>
      <c r="R39" s="299"/>
      <c r="S39" s="300"/>
      <c r="T39" s="299"/>
      <c r="U39" s="300"/>
      <c r="V39" s="299"/>
      <c r="W39" s="301"/>
      <c r="X39" s="303"/>
      <c r="Y39" s="302"/>
      <c r="Z39" s="303"/>
      <c r="AA39" s="302"/>
      <c r="AB39" s="303"/>
      <c r="AC39" s="295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28"/>
      <c r="M40" s="304"/>
      <c r="N40" s="313"/>
      <c r="O40" s="321"/>
      <c r="P40" s="291"/>
      <c r="Q40" s="292"/>
      <c r="R40" s="291"/>
      <c r="S40" s="292"/>
      <c r="T40" s="291"/>
      <c r="U40" s="312"/>
      <c r="V40" s="291"/>
      <c r="W40" s="301"/>
      <c r="X40" s="320"/>
      <c r="Y40" s="295"/>
      <c r="Z40" s="320"/>
      <c r="AA40" s="295"/>
      <c r="AB40" s="320"/>
      <c r="AC40" s="295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28"/>
      <c r="M41" s="296"/>
      <c r="N41" s="297"/>
      <c r="O41" s="298"/>
      <c r="P41" s="299"/>
      <c r="Q41" s="300"/>
      <c r="R41" s="299"/>
      <c r="S41" s="300"/>
      <c r="T41" s="299"/>
      <c r="U41" s="300"/>
      <c r="V41" s="299"/>
      <c r="W41" s="301"/>
      <c r="X41" s="303"/>
      <c r="Y41" s="302"/>
      <c r="Z41" s="303"/>
      <c r="AA41" s="302"/>
      <c r="AB41" s="303"/>
      <c r="AC41" s="295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46" t="s">
        <v>29</v>
      </c>
      <c r="C42" s="147">
        <f>D7</f>
        <v>0.45367397836192136</v>
      </c>
      <c r="D42" s="6"/>
      <c r="E42" s="6"/>
      <c r="F42" s="6"/>
      <c r="G42" s="6"/>
      <c r="H42" s="5"/>
      <c r="I42" s="5"/>
      <c r="J42" s="5"/>
      <c r="K42" s="5"/>
      <c r="L42" s="328"/>
      <c r="M42" s="296"/>
      <c r="N42" s="297"/>
      <c r="O42" s="298"/>
      <c r="P42" s="299"/>
      <c r="Q42" s="300"/>
      <c r="R42" s="299"/>
      <c r="S42" s="300"/>
      <c r="T42" s="299"/>
      <c r="U42" s="300"/>
      <c r="V42" s="299"/>
      <c r="W42" s="301"/>
      <c r="X42" s="303"/>
      <c r="Y42" s="302"/>
      <c r="Z42" s="303"/>
      <c r="AA42" s="302"/>
      <c r="AB42" s="303"/>
      <c r="AC42" s="295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46" t="s">
        <v>35</v>
      </c>
      <c r="C43" s="147">
        <f>D9</f>
        <v>0.12353325017133322</v>
      </c>
      <c r="D43" s="6"/>
      <c r="E43" s="6"/>
      <c r="F43" s="6"/>
      <c r="G43" s="6"/>
      <c r="H43" s="5"/>
      <c r="I43" s="5"/>
      <c r="J43" s="5"/>
      <c r="K43" s="5"/>
      <c r="L43" s="328"/>
      <c r="M43" s="296"/>
      <c r="N43" s="297"/>
      <c r="O43" s="298"/>
      <c r="P43" s="299"/>
      <c r="Q43" s="300"/>
      <c r="R43" s="299"/>
      <c r="S43" s="300"/>
      <c r="T43" s="299"/>
      <c r="U43" s="300"/>
      <c r="V43" s="299"/>
      <c r="W43" s="301"/>
      <c r="X43" s="303"/>
      <c r="Y43" s="302"/>
      <c r="Z43" s="303"/>
      <c r="AA43" s="302"/>
      <c r="AB43" s="303"/>
      <c r="AC43" s="295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46" t="s">
        <v>30</v>
      </c>
      <c r="C44" s="147">
        <f>D10</f>
        <v>0.2835092768186368</v>
      </c>
      <c r="D44" s="6"/>
      <c r="E44" s="6"/>
      <c r="F44" s="6"/>
      <c r="G44" s="6"/>
      <c r="H44" s="5"/>
      <c r="I44" s="5"/>
      <c r="J44" s="5"/>
      <c r="K44" s="5"/>
      <c r="L44" s="328"/>
      <c r="M44" s="304"/>
      <c r="N44" s="297"/>
      <c r="O44" s="298"/>
      <c r="P44" s="299"/>
      <c r="Q44" s="300"/>
      <c r="R44" s="299"/>
      <c r="S44" s="300"/>
      <c r="T44" s="299"/>
      <c r="U44" s="300"/>
      <c r="V44" s="299"/>
      <c r="W44" s="301"/>
      <c r="X44" s="303"/>
      <c r="Y44" s="302"/>
      <c r="Z44" s="303"/>
      <c r="AA44" s="302"/>
      <c r="AB44" s="303"/>
      <c r="AC44" s="295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46" t="s">
        <v>43</v>
      </c>
      <c r="C45" s="147">
        <f>SUM(C46:C49)</f>
        <v>0.1392834946481086</v>
      </c>
      <c r="D45" s="6"/>
      <c r="E45" s="6"/>
      <c r="F45" s="6"/>
      <c r="G45" s="6"/>
      <c r="H45" s="5"/>
      <c r="I45" s="5"/>
      <c r="J45" s="5"/>
      <c r="K45" s="5"/>
      <c r="L45" s="328"/>
      <c r="M45" s="304"/>
      <c r="N45" s="305"/>
      <c r="O45" s="298"/>
      <c r="P45" s="299"/>
      <c r="Q45" s="300"/>
      <c r="R45" s="306"/>
      <c r="S45" s="300"/>
      <c r="T45" s="299"/>
      <c r="U45" s="300"/>
      <c r="V45" s="306"/>
      <c r="W45" s="301"/>
      <c r="X45" s="307"/>
      <c r="Y45" s="302"/>
      <c r="Z45" s="307"/>
      <c r="AA45" s="302"/>
      <c r="AB45" s="307"/>
      <c r="AC45" s="323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46" t="s">
        <v>31</v>
      </c>
      <c r="C46" s="147">
        <f>D11</f>
        <v>6.7272117944639637E-2</v>
      </c>
      <c r="D46" s="148">
        <f>SUM(C42:C45)</f>
        <v>1</v>
      </c>
      <c r="E46" s="148">
        <f>SUM(C42:C45)</f>
        <v>1</v>
      </c>
      <c r="F46" s="6"/>
      <c r="G46" s="6"/>
      <c r="H46" s="5"/>
      <c r="I46" s="5"/>
      <c r="J46" s="5"/>
      <c r="K46" s="5"/>
      <c r="L46" s="328"/>
      <c r="M46" s="296"/>
      <c r="N46" s="297"/>
      <c r="O46" s="301"/>
      <c r="P46" s="299"/>
      <c r="Q46" s="300"/>
      <c r="R46" s="299"/>
      <c r="S46" s="300"/>
      <c r="T46" s="299"/>
      <c r="U46" s="300"/>
      <c r="V46" s="299"/>
      <c r="W46" s="301"/>
      <c r="X46" s="303"/>
      <c r="Y46" s="302"/>
      <c r="Z46" s="303"/>
      <c r="AA46" s="302"/>
      <c r="AB46" s="303"/>
      <c r="AC46" s="295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46" t="s">
        <v>37</v>
      </c>
      <c r="C47" s="147">
        <f>D12</f>
        <v>1.0116417934266556E-2</v>
      </c>
      <c r="D47" s="6"/>
      <c r="E47" s="6"/>
      <c r="F47" s="6"/>
      <c r="G47" s="6"/>
      <c r="H47" s="5"/>
      <c r="I47" s="5"/>
      <c r="J47" s="5"/>
      <c r="K47" s="5"/>
      <c r="L47" s="328"/>
      <c r="M47" s="304"/>
      <c r="N47" s="313"/>
      <c r="O47" s="321"/>
      <c r="P47" s="291"/>
      <c r="Q47" s="292"/>
      <c r="R47" s="291"/>
      <c r="S47" s="292"/>
      <c r="T47" s="291"/>
      <c r="U47" s="312"/>
      <c r="V47" s="322"/>
      <c r="W47" s="301"/>
      <c r="X47" s="320"/>
      <c r="Y47" s="295"/>
      <c r="Z47" s="320"/>
      <c r="AA47" s="295"/>
      <c r="AB47" s="320"/>
      <c r="AC47" s="295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49" t="s">
        <v>28</v>
      </c>
      <c r="C48" s="147">
        <f>D8</f>
        <v>6.1457427350722883E-2</v>
      </c>
      <c r="D48" s="6"/>
      <c r="E48" s="6"/>
      <c r="F48" s="6"/>
      <c r="G48" s="6"/>
      <c r="H48" s="5"/>
      <c r="I48" s="5"/>
      <c r="J48" s="5"/>
      <c r="K48" s="5"/>
      <c r="L48" s="328"/>
      <c r="M48" s="296"/>
      <c r="N48" s="297"/>
      <c r="O48" s="298"/>
      <c r="P48" s="299"/>
      <c r="Q48" s="300"/>
      <c r="R48" s="299"/>
      <c r="S48" s="300"/>
      <c r="T48" s="299"/>
      <c r="U48" s="300"/>
      <c r="V48" s="299"/>
      <c r="W48" s="301"/>
      <c r="X48" s="303"/>
      <c r="Y48" s="302"/>
      <c r="Z48" s="303"/>
      <c r="AA48" s="302"/>
      <c r="AB48" s="303"/>
      <c r="AC48" s="295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50">
        <f>D14</f>
        <v>4.3753141847951846E-4</v>
      </c>
      <c r="D49" s="6"/>
      <c r="E49" s="6"/>
      <c r="F49" s="6"/>
      <c r="G49" s="6"/>
      <c r="H49" s="5"/>
      <c r="I49" s="5"/>
      <c r="J49" s="5"/>
      <c r="K49" s="5"/>
      <c r="L49" s="328"/>
      <c r="M49" s="296"/>
      <c r="N49" s="297"/>
      <c r="O49" s="298"/>
      <c r="P49" s="299"/>
      <c r="Q49" s="300"/>
      <c r="R49" s="299"/>
      <c r="S49" s="300"/>
      <c r="T49" s="299"/>
      <c r="U49" s="300"/>
      <c r="V49" s="299"/>
      <c r="W49" s="301"/>
      <c r="X49" s="303"/>
      <c r="Y49" s="302"/>
      <c r="Z49" s="303"/>
      <c r="AA49" s="302"/>
      <c r="AB49" s="303"/>
      <c r="AC49" s="295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48">
        <f>SUM(C45:C49)</f>
        <v>0.2785669892962172</v>
      </c>
      <c r="D50" s="6"/>
      <c r="E50" s="6"/>
      <c r="F50" s="6"/>
      <c r="G50" s="6"/>
      <c r="H50" s="5"/>
      <c r="I50" s="5"/>
      <c r="J50" s="5"/>
      <c r="K50" s="5"/>
      <c r="L50" s="328"/>
      <c r="M50" s="304"/>
      <c r="N50" s="297"/>
      <c r="O50" s="298"/>
      <c r="P50" s="299"/>
      <c r="Q50" s="300"/>
      <c r="R50" s="299"/>
      <c r="S50" s="300"/>
      <c r="T50" s="299"/>
      <c r="U50" s="300"/>
      <c r="V50" s="299"/>
      <c r="W50" s="301"/>
      <c r="X50" s="303"/>
      <c r="Y50" s="302"/>
      <c r="Z50" s="303"/>
      <c r="AA50" s="302"/>
      <c r="AB50" s="303"/>
      <c r="AC50" s="295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48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28"/>
      <c r="M51" s="304"/>
      <c r="N51" s="305"/>
      <c r="O51" s="298"/>
      <c r="P51" s="299"/>
      <c r="Q51" s="300"/>
      <c r="R51" s="306"/>
      <c r="S51" s="300"/>
      <c r="T51" s="299"/>
      <c r="U51" s="300"/>
      <c r="V51" s="306"/>
      <c r="W51" s="301"/>
      <c r="X51" s="307"/>
      <c r="Y51" s="302"/>
      <c r="Z51" s="307"/>
      <c r="AA51" s="302"/>
      <c r="AB51" s="307"/>
      <c r="AC51" s="295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8"/>
      <c r="M52" s="296"/>
      <c r="N52" s="297"/>
      <c r="O52" s="301"/>
      <c r="P52" s="299"/>
      <c r="Q52" s="300"/>
      <c r="R52" s="299"/>
      <c r="S52" s="300"/>
      <c r="T52" s="299"/>
      <c r="U52" s="300"/>
      <c r="V52" s="299"/>
      <c r="W52" s="301"/>
      <c r="X52" s="303"/>
      <c r="Y52" s="302"/>
      <c r="Z52" s="303"/>
      <c r="AA52" s="302"/>
      <c r="AB52" s="303"/>
      <c r="AC52" s="295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8"/>
      <c r="M53" s="304"/>
      <c r="N53" s="313"/>
      <c r="O53" s="298"/>
      <c r="P53" s="299"/>
      <c r="Q53" s="300"/>
      <c r="R53" s="306"/>
      <c r="S53" s="300"/>
      <c r="T53" s="299"/>
      <c r="U53" s="300"/>
      <c r="V53" s="306"/>
      <c r="W53" s="301"/>
      <c r="X53" s="307"/>
      <c r="Y53" s="302"/>
      <c r="Z53" s="307"/>
      <c r="AA53" s="302"/>
      <c r="AB53" s="307"/>
      <c r="AC53" s="295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8"/>
      <c r="M54" s="308"/>
      <c r="N54" s="309"/>
      <c r="O54" s="310"/>
      <c r="P54" s="291"/>
      <c r="Q54" s="311"/>
      <c r="R54" s="291"/>
      <c r="S54" s="311"/>
      <c r="T54" s="291"/>
      <c r="U54" s="312"/>
      <c r="V54" s="291"/>
      <c r="W54" s="301"/>
      <c r="X54" s="303"/>
      <c r="Y54" s="302"/>
      <c r="Z54" s="303"/>
      <c r="AA54" s="302"/>
      <c r="AB54" s="303"/>
      <c r="AC54" s="295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8"/>
      <c r="M55" s="497"/>
      <c r="N55" s="497"/>
      <c r="O55" s="308"/>
      <c r="P55" s="306"/>
      <c r="Q55" s="300"/>
      <c r="R55" s="306"/>
      <c r="S55" s="300"/>
      <c r="T55" s="306"/>
      <c r="U55" s="300"/>
      <c r="V55" s="306"/>
      <c r="W55" s="312"/>
      <c r="X55" s="307"/>
      <c r="Y55" s="302"/>
      <c r="Z55" s="307"/>
      <c r="AA55" s="302"/>
      <c r="AB55" s="307"/>
      <c r="AC55" s="295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8"/>
      <c r="M56" s="313"/>
      <c r="N56" s="313"/>
      <c r="O56" s="308"/>
      <c r="P56" s="306"/>
      <c r="Q56" s="300"/>
      <c r="R56" s="306"/>
      <c r="S56" s="300"/>
      <c r="T56" s="306"/>
      <c r="U56" s="300"/>
      <c r="V56" s="306"/>
      <c r="W56" s="312"/>
      <c r="X56" s="307"/>
      <c r="Y56" s="302"/>
      <c r="Z56" s="307"/>
      <c r="AA56" s="302"/>
      <c r="AB56" s="307"/>
      <c r="AC56" s="295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8"/>
      <c r="M57" s="497"/>
      <c r="N57" s="497"/>
      <c r="O57" s="308"/>
      <c r="P57" s="306"/>
      <c r="Q57" s="300"/>
      <c r="R57" s="306"/>
      <c r="S57" s="300"/>
      <c r="T57" s="306"/>
      <c r="U57" s="300"/>
      <c r="V57" s="299"/>
      <c r="W57" s="312"/>
      <c r="X57" s="307"/>
      <c r="Y57" s="302"/>
      <c r="Z57" s="307"/>
      <c r="AA57" s="302"/>
      <c r="AB57" s="307"/>
      <c r="AC57" s="295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8"/>
      <c r="M58" s="296"/>
      <c r="N58" s="297"/>
      <c r="O58" s="298"/>
      <c r="P58" s="299"/>
      <c r="Q58" s="300"/>
      <c r="R58" s="299"/>
      <c r="S58" s="300"/>
      <c r="T58" s="299"/>
      <c r="U58" s="300"/>
      <c r="V58" s="299"/>
      <c r="W58" s="301"/>
      <c r="X58" s="303"/>
      <c r="Y58" s="302"/>
      <c r="Z58" s="303"/>
      <c r="AA58" s="302"/>
      <c r="AB58" s="303"/>
      <c r="AC58" s="295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8"/>
      <c r="M59" s="296"/>
      <c r="N59" s="297"/>
      <c r="O59" s="298"/>
      <c r="P59" s="299"/>
      <c r="Q59" s="300"/>
      <c r="R59" s="299"/>
      <c r="S59" s="300"/>
      <c r="T59" s="299"/>
      <c r="U59" s="300"/>
      <c r="V59" s="299"/>
      <c r="W59" s="301"/>
      <c r="X59" s="303"/>
      <c r="Y59" s="302"/>
      <c r="Z59" s="303"/>
      <c r="AA59" s="302"/>
      <c r="AB59" s="303"/>
      <c r="AC59" s="295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8"/>
      <c r="M60" s="296"/>
      <c r="N60" s="297"/>
      <c r="O60" s="298"/>
      <c r="P60" s="299"/>
      <c r="Q60" s="300"/>
      <c r="R60" s="299"/>
      <c r="S60" s="300"/>
      <c r="T60" s="299"/>
      <c r="U60" s="300"/>
      <c r="V60" s="299"/>
      <c r="W60" s="301"/>
      <c r="X60" s="303"/>
      <c r="Y60" s="302"/>
      <c r="Z60" s="303"/>
      <c r="AA60" s="302"/>
      <c r="AB60" s="303"/>
      <c r="AC60" s="295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8"/>
      <c r="M61" s="296"/>
      <c r="N61" s="305"/>
      <c r="O61" s="298"/>
      <c r="P61" s="299"/>
      <c r="Q61" s="300"/>
      <c r="R61" s="299"/>
      <c r="S61" s="300"/>
      <c r="T61" s="299"/>
      <c r="U61" s="300"/>
      <c r="V61" s="306"/>
      <c r="W61" s="301"/>
      <c r="X61" s="307"/>
      <c r="Y61" s="302"/>
      <c r="Z61" s="307"/>
      <c r="AA61" s="302"/>
      <c r="AB61" s="307"/>
      <c r="AC61" s="295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8"/>
      <c r="M62" s="296"/>
      <c r="N62" s="305"/>
      <c r="O62" s="298"/>
      <c r="P62" s="299"/>
      <c r="Q62" s="300"/>
      <c r="R62" s="299"/>
      <c r="S62" s="300"/>
      <c r="T62" s="299"/>
      <c r="U62" s="300"/>
      <c r="V62" s="306"/>
      <c r="W62" s="301"/>
      <c r="X62" s="303"/>
      <c r="Y62" s="302"/>
      <c r="Z62" s="303"/>
      <c r="AA62" s="302"/>
      <c r="AB62" s="303"/>
      <c r="AC62" s="295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8"/>
      <c r="M63" s="497"/>
      <c r="N63" s="497"/>
      <c r="O63" s="308"/>
      <c r="P63" s="306"/>
      <c r="Q63" s="300"/>
      <c r="R63" s="306"/>
      <c r="S63" s="300"/>
      <c r="T63" s="306"/>
      <c r="U63" s="300"/>
      <c r="V63" s="306"/>
      <c r="W63" s="312"/>
      <c r="X63" s="307"/>
      <c r="Y63" s="302"/>
      <c r="Z63" s="307"/>
      <c r="AA63" s="302"/>
      <c r="AB63" s="307"/>
      <c r="AC63" s="295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8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295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8"/>
      <c r="M65" s="295"/>
      <c r="N65" s="290"/>
      <c r="O65" s="290"/>
      <c r="P65" s="295"/>
      <c r="Q65" s="295"/>
      <c r="R65" s="295"/>
      <c r="S65" s="295"/>
      <c r="T65" s="295"/>
      <c r="U65" s="295"/>
      <c r="V65" s="323"/>
      <c r="W65" s="323"/>
      <c r="X65" s="324"/>
      <c r="Y65" s="295"/>
      <c r="Z65" s="324"/>
      <c r="AA65" s="295"/>
      <c r="AB65" s="295"/>
      <c r="AC65" s="295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8"/>
      <c r="M66" s="295"/>
      <c r="N66" s="290"/>
      <c r="O66" s="290"/>
      <c r="P66" s="323"/>
      <c r="Q66" s="323"/>
      <c r="R66" s="323"/>
      <c r="S66" s="323"/>
      <c r="T66" s="323"/>
      <c r="U66" s="323"/>
      <c r="V66" s="323"/>
      <c r="W66" s="323"/>
      <c r="X66" s="324"/>
      <c r="Y66" s="295"/>
      <c r="Z66" s="324"/>
      <c r="AA66" s="295"/>
      <c r="AB66" s="295"/>
      <c r="AC66" s="295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5"/>
      <c r="AK201" s="325"/>
      <c r="AL201" s="325"/>
      <c r="AM201" s="325"/>
      <c r="AN201" s="325"/>
      <c r="AO201" s="325"/>
      <c r="AP201" s="325"/>
      <c r="AQ201" s="325"/>
      <c r="AR201" s="325"/>
      <c r="AS201" s="325"/>
      <c r="AT201" s="325"/>
      <c r="AU201" s="325"/>
      <c r="AV201" s="325"/>
      <c r="AW201" s="325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325"/>
      <c r="AP205" s="325"/>
      <c r="AQ205" s="325"/>
      <c r="AR205" s="325"/>
      <c r="AS205" s="325"/>
      <c r="AT205" s="325"/>
      <c r="AU205" s="325"/>
      <c r="AV205" s="325"/>
      <c r="AW205" s="325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25"/>
      <c r="AK206" s="325"/>
      <c r="AL206" s="325"/>
      <c r="AM206" s="325"/>
      <c r="AN206" s="325"/>
      <c r="AO206" s="325"/>
      <c r="AP206" s="325"/>
      <c r="AQ206" s="325"/>
      <c r="AR206" s="325"/>
      <c r="AS206" s="325"/>
      <c r="AT206" s="325"/>
      <c r="AU206" s="325"/>
      <c r="AV206" s="325"/>
      <c r="AW206" s="325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25"/>
      <c r="AK207" s="325"/>
      <c r="AL207" s="325"/>
      <c r="AM207" s="325"/>
      <c r="AN207" s="325"/>
      <c r="AO207" s="325"/>
      <c r="AP207" s="325"/>
      <c r="AQ207" s="325"/>
      <c r="AR207" s="325"/>
      <c r="AS207" s="325"/>
      <c r="AT207" s="325"/>
      <c r="AU207" s="325"/>
      <c r="AV207" s="325"/>
      <c r="AW207" s="325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  <c r="AB211" s="325"/>
      <c r="AC211" s="325"/>
      <c r="AD211" s="325"/>
      <c r="AE211" s="325"/>
      <c r="AF211" s="325"/>
      <c r="AG211" s="325"/>
      <c r="AH211" s="325"/>
      <c r="AI211" s="325"/>
      <c r="AJ211" s="325"/>
      <c r="AK211" s="325"/>
      <c r="AL211" s="325"/>
      <c r="AM211" s="325"/>
      <c r="AN211" s="325"/>
      <c r="AO211" s="325"/>
      <c r="AP211" s="325"/>
      <c r="AQ211" s="325"/>
      <c r="AR211" s="325"/>
      <c r="AS211" s="325"/>
      <c r="AT211" s="325"/>
      <c r="AU211" s="325"/>
      <c r="AV211" s="325"/>
      <c r="AW211" s="325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2:M53"/>
  <sheetViews>
    <sheetView showGridLines="0" showRowColHeaders="0" zoomScaleNormal="100" workbookViewId="0">
      <pane ySplit="6" topLeftCell="A7" activePane="bottomLeft" state="frozen"/>
      <selection activeCell="J28" sqref="J28"/>
      <selection pane="bottomLeft" activeCell="H39" sqref="H39"/>
    </sheetView>
  </sheetViews>
  <sheetFormatPr baseColWidth="10" defaultColWidth="11.42578125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2:8" ht="18.75">
      <c r="B2" s="159" t="s">
        <v>156</v>
      </c>
      <c r="C2" s="14"/>
      <c r="D2" s="14"/>
      <c r="E2" s="14"/>
      <c r="F2" s="14"/>
    </row>
    <row r="4" spans="2:8" ht="26.1" customHeight="1">
      <c r="B4" s="504" t="s">
        <v>157</v>
      </c>
      <c r="C4" s="407" t="s">
        <v>154</v>
      </c>
      <c r="D4" s="407"/>
      <c r="E4" s="407" t="s">
        <v>151</v>
      </c>
      <c r="F4" s="407"/>
      <c r="H4" s="9" t="s">
        <v>178</v>
      </c>
    </row>
    <row r="5" spans="2:8" ht="38.65" customHeight="1">
      <c r="B5" s="505"/>
      <c r="C5" s="408" t="s">
        <v>28</v>
      </c>
      <c r="D5" s="408" t="s">
        <v>29</v>
      </c>
      <c r="E5" s="408" t="s">
        <v>28</v>
      </c>
      <c r="F5" s="408" t="s">
        <v>29</v>
      </c>
    </row>
    <row r="6" spans="2:8" ht="20.85" hidden="1" customHeight="1">
      <c r="B6" s="160">
        <v>2007</v>
      </c>
      <c r="C6" s="161">
        <v>895.43156999999997</v>
      </c>
      <c r="D6" s="161">
        <v>1222.1400000000001</v>
      </c>
      <c r="E6" s="161">
        <v>800.6</v>
      </c>
      <c r="F6" s="161">
        <v>994.34</v>
      </c>
    </row>
    <row r="7" spans="2:8" ht="18" customHeight="1">
      <c r="B7" s="160">
        <v>2008</v>
      </c>
      <c r="C7" s="161">
        <v>933.71</v>
      </c>
      <c r="D7" s="161">
        <v>1280.1500000000001</v>
      </c>
      <c r="E7" s="161">
        <v>837.37</v>
      </c>
      <c r="F7" s="161">
        <v>1051.7</v>
      </c>
      <c r="H7" s="17"/>
    </row>
    <row r="8" spans="2:8" ht="18" customHeight="1">
      <c r="B8" s="160">
        <v>2009</v>
      </c>
      <c r="C8" s="161">
        <v>953.86</v>
      </c>
      <c r="D8" s="161">
        <v>1331.13</v>
      </c>
      <c r="E8" s="161">
        <v>864.68</v>
      </c>
      <c r="F8" s="161">
        <v>1110.04</v>
      </c>
      <c r="H8" s="17"/>
    </row>
    <row r="9" spans="2:8" ht="18" customHeight="1">
      <c r="B9" s="160">
        <v>2010</v>
      </c>
      <c r="C9" s="161">
        <v>990.62</v>
      </c>
      <c r="D9" s="161">
        <v>1393.4</v>
      </c>
      <c r="E9" s="161">
        <v>895.89</v>
      </c>
      <c r="F9" s="161">
        <v>1172.18</v>
      </c>
      <c r="H9" s="17"/>
    </row>
    <row r="10" spans="2:8" ht="18" customHeight="1">
      <c r="B10" s="160">
        <v>2011</v>
      </c>
      <c r="C10" s="161">
        <v>1018.62</v>
      </c>
      <c r="D10" s="161">
        <v>1407.09</v>
      </c>
      <c r="E10" s="161">
        <v>921.51</v>
      </c>
      <c r="F10" s="161">
        <v>1202.07</v>
      </c>
      <c r="H10" s="17"/>
    </row>
    <row r="11" spans="2:8" ht="18" customHeight="1">
      <c r="B11" s="160">
        <v>2012</v>
      </c>
      <c r="C11" s="161">
        <v>1003.44</v>
      </c>
      <c r="D11" s="161">
        <v>1389.91</v>
      </c>
      <c r="E11" s="161">
        <v>943.46</v>
      </c>
      <c r="F11" s="161">
        <v>1251.97</v>
      </c>
      <c r="H11" s="17"/>
    </row>
    <row r="12" spans="2:8" ht="18" customHeight="1">
      <c r="B12" s="160">
        <v>2013</v>
      </c>
      <c r="C12" s="161">
        <v>1005.51</v>
      </c>
      <c r="D12" s="161">
        <v>1424.58</v>
      </c>
      <c r="E12" s="161">
        <v>955.24</v>
      </c>
      <c r="F12" s="161">
        <v>1295.6400000000001</v>
      </c>
      <c r="H12" s="17"/>
    </row>
    <row r="13" spans="2:8" ht="18" customHeight="1">
      <c r="B13" s="160">
        <v>2014</v>
      </c>
      <c r="C13" s="161">
        <v>996.8</v>
      </c>
      <c r="D13" s="161">
        <v>1425.67</v>
      </c>
      <c r="E13" s="161">
        <v>949.29</v>
      </c>
      <c r="F13" s="161">
        <v>1314.68</v>
      </c>
      <c r="H13" s="17"/>
    </row>
    <row r="14" spans="2:8" ht="18" customHeight="1">
      <c r="B14" s="160">
        <v>2015</v>
      </c>
      <c r="C14" s="161">
        <v>983.77</v>
      </c>
      <c r="D14" s="161">
        <v>1460.3</v>
      </c>
      <c r="E14" s="161">
        <v>941.18</v>
      </c>
      <c r="F14" s="161">
        <v>1342.94</v>
      </c>
      <c r="H14" s="17"/>
    </row>
    <row r="15" spans="2:8" ht="18" customHeight="1">
      <c r="B15" s="160">
        <v>2016</v>
      </c>
      <c r="C15" s="161">
        <v>973.19</v>
      </c>
      <c r="D15" s="161">
        <v>1451.07</v>
      </c>
      <c r="E15" s="161">
        <v>936.4</v>
      </c>
      <c r="F15" s="161">
        <v>1332.37</v>
      </c>
      <c r="H15" s="17"/>
    </row>
    <row r="16" spans="2:8" ht="18" customHeight="1">
      <c r="B16" s="160">
        <v>2017</v>
      </c>
      <c r="C16" s="161">
        <v>970.28</v>
      </c>
      <c r="D16" s="161">
        <v>1432.9</v>
      </c>
      <c r="E16" s="161">
        <v>935.71</v>
      </c>
      <c r="F16" s="161">
        <v>1318.47</v>
      </c>
      <c r="H16" s="17"/>
    </row>
    <row r="17" spans="2:13" ht="18" customHeight="1">
      <c r="B17" s="160">
        <v>2018</v>
      </c>
      <c r="C17" s="161">
        <v>967.4</v>
      </c>
      <c r="D17" s="161">
        <v>1420.02</v>
      </c>
      <c r="E17" s="161">
        <v>937.39</v>
      </c>
      <c r="F17" s="161">
        <v>1311.23</v>
      </c>
      <c r="H17" s="17"/>
    </row>
    <row r="18" spans="2:13" ht="18" customHeight="1">
      <c r="B18" s="160">
        <v>2019</v>
      </c>
      <c r="C18" s="161">
        <v>989.63963273409115</v>
      </c>
      <c r="D18" s="161">
        <v>1466.1257319129511</v>
      </c>
      <c r="E18" s="161">
        <v>962.55030148478431</v>
      </c>
      <c r="F18" s="161">
        <v>1345.982851671419</v>
      </c>
      <c r="H18" s="17"/>
    </row>
    <row r="19" spans="2:13" ht="18" customHeight="1">
      <c r="B19" s="349" t="s">
        <v>206</v>
      </c>
      <c r="C19" s="350">
        <f>'Distrib - regím. Altas nuevas'!$I$41</f>
        <v>1018.1230639730636</v>
      </c>
      <c r="D19" s="350">
        <f>'Distrib - regím. Altas nuevas'!$I$43</f>
        <v>1490.2155705755915</v>
      </c>
      <c r="E19" s="350">
        <f>'Distrib - regím. Altas nuevas'!$O$41</f>
        <v>987.49062523683187</v>
      </c>
      <c r="F19" s="350">
        <f>'Distrib - regím. Altas nuevas'!$O$43</f>
        <v>1377.5879282174387</v>
      </c>
    </row>
    <row r="21" spans="2:13">
      <c r="B21" s="163" t="s">
        <v>133</v>
      </c>
      <c r="C21" s="164"/>
    </row>
    <row r="22" spans="2:13" ht="25.5" customHeight="1">
      <c r="B22" s="160">
        <v>2008</v>
      </c>
      <c r="C22" s="165">
        <f t="shared" ref="C22:F33" si="0">C7/C6-1</f>
        <v>4.274858211666599E-2</v>
      </c>
      <c r="D22" s="165">
        <f t="shared" si="0"/>
        <v>4.7465920434647479E-2</v>
      </c>
      <c r="E22" s="165">
        <f t="shared" si="0"/>
        <v>4.5928053959530368E-2</v>
      </c>
      <c r="F22" s="165">
        <f t="shared" si="0"/>
        <v>5.7686505621819428E-2</v>
      </c>
      <c r="G22" s="165"/>
      <c r="H22" s="158"/>
    </row>
    <row r="23" spans="2:13" ht="17.850000000000001" customHeight="1">
      <c r="B23" s="160">
        <v>2009</v>
      </c>
      <c r="C23" s="165">
        <f t="shared" si="0"/>
        <v>2.1580576410234364E-2</v>
      </c>
      <c r="D23" s="165">
        <f t="shared" si="0"/>
        <v>3.9823458188493532E-2</v>
      </c>
      <c r="E23" s="165">
        <f t="shared" si="0"/>
        <v>3.2614017698269437E-2</v>
      </c>
      <c r="F23" s="165">
        <f t="shared" si="0"/>
        <v>5.5472092802129724E-2</v>
      </c>
      <c r="G23" s="165"/>
      <c r="H23" s="158"/>
    </row>
    <row r="24" spans="2:13" ht="17.850000000000001" customHeight="1">
      <c r="B24" s="160">
        <v>2010</v>
      </c>
      <c r="C24" s="165">
        <f t="shared" si="0"/>
        <v>3.853815025265761E-2</v>
      </c>
      <c r="D24" s="165">
        <f t="shared" si="0"/>
        <v>4.6779803625491168E-2</v>
      </c>
      <c r="E24" s="165">
        <f t="shared" si="0"/>
        <v>3.6094277651848028E-2</v>
      </c>
      <c r="F24" s="165">
        <f t="shared" si="0"/>
        <v>5.597996468595734E-2</v>
      </c>
      <c r="G24" s="165"/>
      <c r="H24" s="158"/>
    </row>
    <row r="25" spans="2:13" ht="17.850000000000001" customHeight="1">
      <c r="B25" s="160">
        <v>2011</v>
      </c>
      <c r="C25" s="165">
        <f t="shared" si="0"/>
        <v>2.8265126890230308E-2</v>
      </c>
      <c r="D25" s="165">
        <f t="shared" si="0"/>
        <v>9.8248887613030522E-3</v>
      </c>
      <c r="E25" s="165">
        <f t="shared" si="0"/>
        <v>2.8597260824431592E-2</v>
      </c>
      <c r="F25" s="165">
        <f t="shared" si="0"/>
        <v>2.5499496664334709E-2</v>
      </c>
      <c r="G25" s="165"/>
      <c r="H25" s="158"/>
    </row>
    <row r="26" spans="2:13" ht="17.850000000000001" customHeight="1">
      <c r="B26" s="160">
        <v>2012</v>
      </c>
      <c r="C26" s="165">
        <f t="shared" si="0"/>
        <v>-1.4902515167579566E-2</v>
      </c>
      <c r="D26" s="165">
        <f t="shared" si="0"/>
        <v>-1.2209595690396369E-2</v>
      </c>
      <c r="E26" s="165">
        <f t="shared" si="0"/>
        <v>2.3819600438411026E-2</v>
      </c>
      <c r="F26" s="165">
        <f t="shared" si="0"/>
        <v>4.1511725606661942E-2</v>
      </c>
      <c r="G26" s="165"/>
      <c r="H26" s="158"/>
    </row>
    <row r="27" spans="2:13" ht="17.850000000000001" customHeight="1">
      <c r="B27" s="160">
        <v>2013</v>
      </c>
      <c r="C27" s="165">
        <f t="shared" si="0"/>
        <v>2.0629036115760169E-3</v>
      </c>
      <c r="D27" s="165">
        <f t="shared" si="0"/>
        <v>2.4944061126259909E-2</v>
      </c>
      <c r="E27" s="165">
        <f t="shared" si="0"/>
        <v>1.2485955949377736E-2</v>
      </c>
      <c r="F27" s="165">
        <f t="shared" si="0"/>
        <v>3.4881027500659023E-2</v>
      </c>
      <c r="G27" s="165"/>
      <c r="H27" s="158"/>
    </row>
    <row r="28" spans="2:13" ht="17.850000000000001" customHeight="1">
      <c r="B28" s="160">
        <v>2014</v>
      </c>
      <c r="C28" s="165">
        <f t="shared" si="0"/>
        <v>-8.6622708874104504E-3</v>
      </c>
      <c r="D28" s="165">
        <f t="shared" si="0"/>
        <v>7.6513779499931545E-4</v>
      </c>
      <c r="E28" s="165">
        <f t="shared" si="0"/>
        <v>-6.2288011389808329E-3</v>
      </c>
      <c r="F28" s="165">
        <f t="shared" si="0"/>
        <v>1.469544009138346E-2</v>
      </c>
      <c r="G28" s="165"/>
      <c r="H28" s="158"/>
      <c r="J28" s="14"/>
      <c r="K28" s="14"/>
      <c r="L28" s="14"/>
      <c r="M28" s="14"/>
    </row>
    <row r="29" spans="2:13" ht="17.850000000000001" customHeight="1">
      <c r="B29" s="160">
        <v>2015</v>
      </c>
      <c r="C29" s="165">
        <f t="shared" si="0"/>
        <v>-1.3071829855537676E-2</v>
      </c>
      <c r="D29" s="165">
        <f t="shared" si="0"/>
        <v>2.4290333667678965E-2</v>
      </c>
      <c r="E29" s="165">
        <f t="shared" si="0"/>
        <v>-8.5432270433692947E-3</v>
      </c>
      <c r="F29" s="165">
        <f t="shared" si="0"/>
        <v>2.1495725195484816E-2</v>
      </c>
      <c r="G29" s="165"/>
      <c r="H29" s="158"/>
      <c r="J29" s="15"/>
      <c r="K29" s="15"/>
      <c r="L29" s="15"/>
      <c r="M29" s="15"/>
    </row>
    <row r="30" spans="2:13" ht="17.850000000000001" customHeight="1">
      <c r="B30" s="160">
        <v>2016</v>
      </c>
      <c r="C30" s="165">
        <f t="shared" si="0"/>
        <v>-1.0754546286225408E-2</v>
      </c>
      <c r="D30" s="165">
        <f t="shared" si="0"/>
        <v>-6.3206190508799942E-3</v>
      </c>
      <c r="E30" s="165">
        <f t="shared" si="0"/>
        <v>-5.0787309547588588E-3</v>
      </c>
      <c r="F30" s="165">
        <f t="shared" si="0"/>
        <v>-7.8707909511968044E-3</v>
      </c>
      <c r="G30" s="165"/>
      <c r="H30" s="158"/>
      <c r="I30" s="16"/>
      <c r="J30" s="17"/>
      <c r="K30" s="17"/>
      <c r="L30" s="17"/>
      <c r="M30" s="17"/>
    </row>
    <row r="31" spans="2:13" ht="17.850000000000001" customHeight="1">
      <c r="B31" s="160">
        <v>2017</v>
      </c>
      <c r="C31" s="165">
        <f t="shared" si="0"/>
        <v>-2.9901663601147321E-3</v>
      </c>
      <c r="D31" s="165">
        <f t="shared" si="0"/>
        <v>-1.2521794262165042E-2</v>
      </c>
      <c r="E31" s="165">
        <f t="shared" si="0"/>
        <v>-7.3686458778288166E-4</v>
      </c>
      <c r="F31" s="165">
        <f t="shared" si="0"/>
        <v>-1.0432537508349715E-2</v>
      </c>
      <c r="G31" s="165"/>
      <c r="H31" s="158"/>
      <c r="K31" s="160"/>
    </row>
    <row r="32" spans="2:13" ht="17.850000000000001" customHeight="1">
      <c r="B32" s="160">
        <v>2018</v>
      </c>
      <c r="C32" s="165">
        <f t="shared" si="0"/>
        <v>-2.9682153605145034E-3</v>
      </c>
      <c r="D32" s="165">
        <f t="shared" si="0"/>
        <v>-8.9887640449438644E-3</v>
      </c>
      <c r="E32" s="165">
        <f t="shared" si="0"/>
        <v>1.7954280706629078E-3</v>
      </c>
      <c r="F32" s="165">
        <f t="shared" si="0"/>
        <v>-5.4912133002646968E-3</v>
      </c>
      <c r="G32" s="165"/>
      <c r="H32" s="158"/>
    </row>
    <row r="33" spans="1:10" ht="17.850000000000001" customHeight="1">
      <c r="B33" s="160">
        <v>2019</v>
      </c>
      <c r="C33" s="165">
        <f t="shared" si="0"/>
        <v>2.2989076632304206E-2</v>
      </c>
      <c r="D33" s="165">
        <f t="shared" si="0"/>
        <v>3.2468367989852975E-2</v>
      </c>
      <c r="E33" s="165">
        <f t="shared" si="0"/>
        <v>2.6840804238133842E-2</v>
      </c>
      <c r="F33" s="165">
        <f t="shared" si="0"/>
        <v>2.6504008962134007E-2</v>
      </c>
      <c r="G33" s="165"/>
      <c r="H33" s="158"/>
    </row>
    <row r="34" spans="1:10" ht="22.7" customHeight="1">
      <c r="B34" s="162" t="s">
        <v>210</v>
      </c>
      <c r="C34" s="166">
        <f>C19/C41-1</f>
        <v>-3.6764943309746112E-3</v>
      </c>
      <c r="D34" s="166">
        <f>D19/D41-1</f>
        <v>-6.8540016157336847E-3</v>
      </c>
      <c r="E34" s="166">
        <f>E19/E41-1</f>
        <v>2.741286003442589E-4</v>
      </c>
      <c r="F34" s="166">
        <f>F19/F41-1</f>
        <v>-1.6755357508234647E-3</v>
      </c>
      <c r="G34" s="165"/>
      <c r="H34" s="158"/>
      <c r="J34" s="6"/>
    </row>
    <row r="35" spans="1:10" ht="7.5" customHeight="1"/>
    <row r="36" spans="1:10" ht="3.4" customHeight="1">
      <c r="B36" s="167"/>
      <c r="C36" s="167"/>
      <c r="D36" s="167"/>
      <c r="E36" s="167"/>
      <c r="F36" s="167"/>
    </row>
    <row r="37" spans="1:10" ht="23.85" customHeight="1">
      <c r="B37" s="13" t="s">
        <v>165</v>
      </c>
    </row>
    <row r="38" spans="1:10" ht="23.85" customHeight="1">
      <c r="B38" s="13" t="s">
        <v>207</v>
      </c>
    </row>
    <row r="39" spans="1:10" ht="35.65" customHeight="1">
      <c r="A39" s="335"/>
      <c r="B39" s="433"/>
      <c r="C39" s="432" t="s">
        <v>158</v>
      </c>
      <c r="D39" s="432"/>
      <c r="E39" s="432" t="s">
        <v>159</v>
      </c>
      <c r="F39" s="432"/>
      <c r="G39" s="417"/>
      <c r="H39" s="415"/>
      <c r="I39" s="5"/>
    </row>
    <row r="40" spans="1:10">
      <c r="A40" s="335"/>
      <c r="B40" s="433"/>
      <c r="C40" s="432" t="s">
        <v>28</v>
      </c>
      <c r="D40" s="432" t="s">
        <v>29</v>
      </c>
      <c r="E40" s="432" t="s">
        <v>28</v>
      </c>
      <c r="F40" s="432" t="s">
        <v>29</v>
      </c>
      <c r="G40" s="432"/>
      <c r="H40" s="415"/>
      <c r="I40" s="5"/>
    </row>
    <row r="41" spans="1:10" ht="21.4" customHeight="1">
      <c r="A41" s="335"/>
      <c r="B41" s="442"/>
      <c r="C41" s="432">
        <v>1021.88</v>
      </c>
      <c r="D41" s="432">
        <v>1500.5</v>
      </c>
      <c r="E41" s="432">
        <v>987.22</v>
      </c>
      <c r="F41" s="432">
        <v>1379.9</v>
      </c>
      <c r="G41" s="432"/>
      <c r="H41" s="415"/>
      <c r="I41" s="5"/>
    </row>
    <row r="42" spans="1:10" ht="19.7" customHeight="1">
      <c r="A42" s="335"/>
      <c r="B42" s="433"/>
      <c r="C42" s="432"/>
      <c r="D42" s="432"/>
      <c r="E42" s="432"/>
      <c r="F42" s="432"/>
      <c r="G42" s="432"/>
      <c r="H42" s="415"/>
      <c r="I42" s="5"/>
    </row>
    <row r="43" spans="1:10">
      <c r="A43" s="335"/>
      <c r="B43" s="433"/>
      <c r="C43" s="432"/>
      <c r="D43" s="432"/>
      <c r="E43" s="432"/>
      <c r="F43" s="432"/>
      <c r="G43" s="432"/>
      <c r="H43" s="415"/>
      <c r="I43" s="5"/>
    </row>
    <row r="44" spans="1:10">
      <c r="A44" s="335"/>
      <c r="B44" s="433"/>
      <c r="C44" s="432"/>
      <c r="D44" s="432"/>
      <c r="E44" s="432"/>
      <c r="F44" s="432"/>
      <c r="G44" s="432"/>
      <c r="H44" s="416"/>
      <c r="I44"/>
    </row>
    <row r="45" spans="1:10">
      <c r="A45" s="335"/>
      <c r="B45" s="433"/>
      <c r="C45" s="433"/>
      <c r="D45" s="433"/>
      <c r="E45" s="433"/>
      <c r="F45" s="433"/>
      <c r="G45" s="432"/>
      <c r="H45" s="415"/>
      <c r="I45" s="5"/>
    </row>
    <row r="46" spans="1:10">
      <c r="A46" s="335"/>
      <c r="B46" s="433"/>
      <c r="C46" s="433"/>
      <c r="D46" s="433"/>
      <c r="E46" s="433"/>
      <c r="F46" s="433"/>
      <c r="G46" s="432"/>
      <c r="H46" s="415"/>
    </row>
    <row r="47" spans="1:10">
      <c r="A47" s="335"/>
      <c r="B47" s="433"/>
      <c r="C47" s="433"/>
      <c r="D47" s="433"/>
      <c r="E47" s="433"/>
      <c r="F47" s="433"/>
      <c r="G47" s="432"/>
      <c r="H47" s="415"/>
    </row>
    <row r="48" spans="1:10">
      <c r="A48" s="335"/>
      <c r="B48" s="432"/>
      <c r="C48" s="432"/>
      <c r="D48" s="432"/>
      <c r="E48" s="432"/>
      <c r="F48" s="432"/>
      <c r="G48" s="417"/>
      <c r="H48" s="415"/>
    </row>
    <row r="49" spans="1:8">
      <c r="A49" s="335"/>
      <c r="B49" s="433"/>
      <c r="C49" s="433"/>
      <c r="D49" s="433"/>
      <c r="E49" s="433"/>
      <c r="F49" s="433"/>
      <c r="G49" s="433"/>
      <c r="H49" s="5"/>
    </row>
    <row r="50" spans="1:8">
      <c r="B50" s="441"/>
      <c r="C50" s="433"/>
      <c r="D50" s="433"/>
      <c r="E50" s="433"/>
      <c r="F50" s="433"/>
      <c r="G50" s="440"/>
    </row>
    <row r="51" spans="1:8">
      <c r="B51" s="441"/>
      <c r="C51" s="441"/>
      <c r="D51" s="441"/>
      <c r="E51" s="441"/>
      <c r="F51" s="441"/>
      <c r="G51" s="440"/>
    </row>
    <row r="52" spans="1:8">
      <c r="B52" s="440"/>
      <c r="C52" s="440"/>
      <c r="D52" s="440"/>
      <c r="E52" s="440"/>
      <c r="F52" s="440"/>
      <c r="G52" s="440"/>
    </row>
    <row r="53" spans="1:8">
      <c r="B53" s="440"/>
      <c r="C53" s="440"/>
      <c r="D53" s="440"/>
      <c r="E53" s="440"/>
      <c r="F53" s="440"/>
      <c r="G53" s="440"/>
    </row>
  </sheetData>
  <mergeCells count="1">
    <mergeCell ref="B4:B5"/>
  </mergeCells>
  <hyperlinks>
    <hyperlink ref="H4" location="Indice!A1" display="Volver al índice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692E63-E63D-47E5-BB04-AB66403EFE40}">
  <ds:schemaRefs>
    <ds:schemaRef ds:uri="http://purl.org/dc/dcmitype/"/>
    <ds:schemaRef ds:uri="http://schemas.microsoft.com/office/infopath/2007/PartnerControls"/>
    <ds:schemaRef ds:uri="eda000b1-8b11-4bf0-97b2-c58ca7d5107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814F48-E9C2-487F-B355-24831E224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74411-24B6-4634-9E32-B4DDE55A8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2021-08-23T09:05:52Z</cp:lastPrinted>
  <dcterms:created xsi:type="dcterms:W3CDTF">2016-11-17T11:36:14Z</dcterms:created>
  <dcterms:modified xsi:type="dcterms:W3CDTF">2021-08-27T07:01:10Z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