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1\Octubre proximo\"/>
    </mc:Choice>
  </mc:AlternateContent>
  <xr:revisionPtr revIDLastSave="0" documentId="13_ncr:1_{BD734A3A-B363-4BFE-9ABC-01E52FE1D4D2}" xr6:coauthVersionLast="47" xr6:coauthVersionMax="47" xr10:uidLastSave="{00000000-0000-0000-0000-000000000000}"/>
  <bookViews>
    <workbookView xWindow="-120" yWindow="-120" windowWidth="29040" windowHeight="15840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Género'!$A$1:$I$77</definedName>
    <definedName name="_xlnm.Print_Area" localSheetId="3">'Clase, género y edad'!$A$1:$R$80</definedName>
    <definedName name="_xlnm.Print_Area" localSheetId="2">'Distrib - regím. Altas nuevas'!$A$1:$U$46</definedName>
    <definedName name="_xlnm.Print_Area" localSheetId="11">'Evolución y pensión media'!$A$1:$I$90</definedName>
    <definedName name="_xlnm.Print_Area" localSheetId="5">'Importe €'!$A$1:$I$80</definedName>
    <definedName name="_xlnm.Print_Area" localSheetId="1">Indice!$B$2:$I$22</definedName>
    <definedName name="_xlnm.Print_Area" localSheetId="12">'Minimos prov'!$A$1:$G$69</definedName>
    <definedName name="_xlnm.Print_Area" localSheetId="4">'Nº pens. por clases'!$A$1:$I$79</definedName>
    <definedName name="_xlnm.Print_Area" localSheetId="9">'Número pensiones (IP-J-V)'!$A$1:$I$91</definedName>
    <definedName name="_xlnm.Print_Area" localSheetId="10">'Número pensiones (O-FM)'!$A$1:$I$91</definedName>
    <definedName name="_xlnm.Print_Area" localSheetId="6">'P. Media €'!$A$1:$I$79</definedName>
    <definedName name="_xlnm.Print_Area" localSheetId="8">'Pensión media (nuevas altas)'!$A$1:$F$39</definedName>
    <definedName name="_xlnm.Print_Area" localSheetId="7">'Pensiones - mínimos'!$A$1:$I$34</definedName>
    <definedName name="_xlnm.Print_Area" localSheetId="0">Portada!$A$1:$H$56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E_ORFAN" localSheetId="13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29" l="1"/>
  <c r="D13" i="27"/>
  <c r="D7" i="27"/>
  <c r="D8" i="27"/>
  <c r="D9" i="27"/>
  <c r="D10" i="27"/>
  <c r="D11" i="27"/>
  <c r="D6" i="27"/>
  <c r="C12" i="27"/>
  <c r="C14" i="27" s="1"/>
  <c r="D12" i="27" l="1"/>
  <c r="F19" i="25"/>
  <c r="E19" i="25"/>
  <c r="D19" i="25"/>
  <c r="C19" i="25"/>
  <c r="C41" i="27" l="1"/>
  <c r="C42" i="27"/>
  <c r="C43" i="27"/>
  <c r="C45" i="27"/>
  <c r="C46" i="27"/>
  <c r="C47" i="27"/>
  <c r="C48" i="27"/>
  <c r="C44" i="27" l="1"/>
  <c r="C49" i="27" s="1"/>
  <c r="E45" i="27" l="1"/>
  <c r="C50" i="27"/>
  <c r="D45" i="27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F23" i="25"/>
  <c r="E23" i="25"/>
  <c r="D23" i="25"/>
  <c r="C23" i="25"/>
  <c r="F22" i="25"/>
  <c r="E22" i="25"/>
  <c r="D22" i="25"/>
  <c r="C22" i="25"/>
  <c r="C5" i="16" l="1"/>
  <c r="C5" i="15"/>
</calcChain>
</file>

<file path=xl/sharedStrings.xml><?xml version="1.0" encoding="utf-8"?>
<sst xmlns="http://schemas.openxmlformats.org/spreadsheetml/2006/main" count="878" uniqueCount="216">
  <si>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</si>
  <si>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</si>
  <si>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</si>
  <si>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</si>
  <si>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</si>
  <si>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</si>
  <si>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</si>
  <si>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</si>
  <si>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</si>
  <si>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</si>
  <si>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</si>
  <si>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</si>
  <si>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</si>
  <si>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</si>
  <si>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</si>
  <si>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</si>
  <si>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</si>
  <si>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</si>
  <si>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</si>
  <si>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</si>
  <si>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</si>
  <si>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</si>
  <si>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</si>
  <si>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</si>
  <si>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</si>
  <si>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</si>
  <si>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</si>
  <si>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</si>
  <si>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</si>
  <si>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</si>
  <si>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</si>
  <si>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</si>
  <si>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</si>
  <si>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</si>
  <si>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</si>
  <si>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</si>
  <si>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</si>
  <si>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</si>
  <si>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</si>
  <si>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</si>
  <si>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</si>
  <si>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</si>
  <si>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</si>
  <si>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</si>
  <si>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</si>
  <si>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</si>
  <si>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</si>
  <si>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</si>
  <si>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</si>
  <si>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</si>
  <si>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</si>
  <si>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</si>
  <si>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</si>
  <si>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</si>
  <si>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</si>
  <si>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</si>
  <si>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</si>
  <si>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</si>
  <si>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</si>
  <si>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</si>
  <si>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</si>
  <si>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</si>
  <si>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</si>
  <si>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</si>
  <si>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</si>
  <si>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</si>
  <si>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</si>
  <si>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</si>
  <si>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</si>
  <si>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</si>
  <si>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</si>
  <si>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</si>
  <si>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</si>
  <si>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</si>
  <si>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</si>
  <si>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</si>
  <si>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</si>
  <si>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</si>
  <si>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</si>
  <si>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</si>
  <si>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</si>
  <si>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</si>
  <si>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</si>
  <si>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</si>
  <si>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</si>
  <si>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</si>
  <si>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</si>
  <si>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</si>
  <si>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</si>
  <si>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</si>
  <si>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</si>
  <si>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</si>
  <si>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</si>
  <si>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</si>
  <si>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</si>
  <si>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</si>
  <si>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</si>
  <si>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</si>
  <si>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</si>
  <si>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</si>
  <si>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</si>
  <si>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</si>
  <si>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</si>
  <si>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</si>
  <si>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</si>
  <si>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</si>
  <si>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</si>
  <si>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</si>
  <si>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</si>
  <si>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</si>
  <si>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</si>
  <si>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</si>
  <si>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</si>
  <si>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</si>
  <si>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</si>
  <si>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</si>
  <si>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</si>
  <si>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</si>
  <si>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</si>
  <si>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</si>
  <si>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</si>
  <si>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</si>
  <si>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</si>
  <si>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</si>
  <si>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</si>
  <si>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</si>
  <si>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</si>
  <si>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</si>
  <si>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</si>
  <si>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</si>
  <si>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</si>
  <si>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</si>
  <si>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</si>
  <si>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</si>
  <si>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</si>
  <si>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</si>
  <si>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</si>
  <si>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</si>
  <si>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</si>
  <si>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</si>
  <si>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</si>
  <si>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</si>
  <si>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</si>
  <si>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</si>
  <si>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</si>
  <si>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</si>
  <si>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</si>
  <si>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</si>
  <si>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</si>
  <si>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</si>
  <si>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</si>
  <si>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</si>
  <si>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</si>
  <si>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</si>
  <si>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</si>
  <si>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</si>
  <si>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</si>
  <si>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</si>
  <si>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</si>
  <si>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</si>
  <si>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</si>
  <si>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</si>
  <si>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</si>
  <si>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</si>
  <si>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</si>
  <si>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</si>
  <si>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</si>
  <si>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</si>
  <si>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</si>
  <si>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</si>
  <si>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</si>
  <si>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</si>
  <si>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</si>
  <si>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</si>
  <si>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</si>
  <si>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</si>
  <si>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</si>
  <si>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</si>
  <si>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</si>
  <si>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</si>
  <si>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</si>
  <si>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</si>
  <si>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</si>
  <si>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</si>
  <si>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</si>
  <si>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</si>
  <si>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</si>
  <si>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</si>
  <si>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</si>
  <si>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</si>
  <si>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</si>
  <si>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</si>
  <si>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</si>
  <si>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</si>
  <si>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</si>
  <si>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</si>
  <si>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</si>
  <si>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</si>
  <si>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</si>
  <si>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</si>
  <si>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</si>
  <si>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</si>
  <si>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>Totales
por género</t>
  </si>
  <si>
    <t xml:space="preserve">Total </t>
  </si>
  <si>
    <t>PENSIONES CONTRIBUTIVAS EN VIGOR A 1 DE OCTUBRE DE 2021</t>
  </si>
  <si>
    <t>SEPTIEMBRE 2021</t>
  </si>
  <si>
    <t>Datos a 1 de Octubre de 2021</t>
  </si>
  <si>
    <t xml:space="preserve">  1 de Octubre de 2021</t>
  </si>
  <si>
    <t>Septiembre 2021</t>
  </si>
  <si>
    <t>Septiembre 2021 (2)</t>
  </si>
  <si>
    <t>(2) Incremento sobre Septiembre 2020</t>
  </si>
  <si>
    <t>1 de  Octubre de 2021</t>
  </si>
  <si>
    <t>1 Octubre 2021</t>
  </si>
  <si>
    <t>años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</si>
  <si>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53 pensiones de las que no consta el género</t>
    </r>
  </si>
  <si>
    <t>Datos a 01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</si>
</sst>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</numFmts>
  <fonts count="139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39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1" applyNumberFormat="0" applyAlignment="0" applyProtection="0"/>
    <xf numFmtId="0" fontId="19" fillId="24" borderId="21" applyNumberFormat="0" applyAlignment="0" applyProtection="0"/>
    <xf numFmtId="0" fontId="20" fillId="25" borderId="22" applyNumberFormat="0" applyAlignment="0" applyProtection="0"/>
    <xf numFmtId="0" fontId="21" fillId="0" borderId="23" applyNumberFormat="0" applyFill="0" applyAlignment="0" applyProtection="0"/>
    <xf numFmtId="0" fontId="22" fillId="25" borderId="22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1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1" applyNumberFormat="0" applyAlignment="0" applyProtection="0"/>
    <xf numFmtId="0" fontId="32" fillId="0" borderId="23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27" applyNumberFormat="0" applyFont="0" applyAlignment="0" applyProtection="0"/>
    <xf numFmtId="0" fontId="2" fillId="26" borderId="27" applyNumberFormat="0" applyFont="0" applyAlignment="0" applyProtection="0"/>
    <xf numFmtId="0" fontId="34" fillId="24" borderId="28" applyNumberFormat="0" applyAlignment="0" applyProtection="0"/>
    <xf numFmtId="0" fontId="35" fillId="24" borderId="2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23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5" fillId="0" borderId="0"/>
    <xf numFmtId="0" fontId="8" fillId="0" borderId="0"/>
    <xf numFmtId="0" fontId="126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45" fillId="37" borderId="0" applyNumberFormat="0" applyBorder="0" applyAlignment="0" applyProtection="0"/>
    <xf numFmtId="0" fontId="101" fillId="38" borderId="67" applyNumberFormat="0" applyFont="0" applyBorder="0" applyAlignment="0" applyProtection="0">
      <alignment horizontal="center" vertical="center"/>
    </xf>
    <xf numFmtId="3" fontId="127" fillId="39" borderId="68" applyNumberFormat="0" applyFont="0" applyBorder="0" applyAlignment="0" applyProtection="0">
      <alignment horizontal="right" vertical="center" indent="1"/>
    </xf>
    <xf numFmtId="0" fontId="101" fillId="41" borderId="69" applyNumberFormat="0" applyFont="0" applyBorder="0" applyAlignment="0" applyProtection="0">
      <alignment horizontal="center" vertical="center"/>
    </xf>
    <xf numFmtId="0" fontId="101" fillId="43" borderId="69" applyNumberFormat="0" applyFont="0" applyBorder="0" applyAlignment="0" applyProtection="0">
      <alignment horizontal="center" vertical="center"/>
    </xf>
    <xf numFmtId="0" fontId="101" fillId="46" borderId="67" applyNumberFormat="0" applyFont="0" applyBorder="0" applyAlignment="0" applyProtection="0">
      <alignment horizontal="center" vertical="center"/>
    </xf>
    <xf numFmtId="0" fontId="101" fillId="48" borderId="67" applyNumberFormat="0" applyFont="0" applyBorder="0" applyAlignment="0" applyProtection="0">
      <alignment horizontal="center" vertical="center"/>
    </xf>
    <xf numFmtId="0" fontId="129" fillId="51" borderId="46" applyNumberFormat="0" applyFont="0" applyBorder="0" applyAlignment="0" applyProtection="0">
      <alignment horizontal="center" vertical="center" wrapText="1"/>
    </xf>
    <xf numFmtId="0" fontId="129" fillId="52" borderId="46" applyNumberFormat="0" applyFont="0" applyBorder="0" applyAlignment="0" applyProtection="0">
      <alignment horizontal="center" vertical="center" wrapText="1"/>
    </xf>
    <xf numFmtId="3" fontId="127" fillId="53" borderId="70" applyNumberFormat="0" applyFont="0" applyBorder="0" applyAlignment="0" applyProtection="0">
      <alignment horizontal="right" indent="1"/>
    </xf>
    <xf numFmtId="3" fontId="127" fillId="54" borderId="68" applyNumberFormat="0" applyFont="0" applyBorder="0" applyAlignment="0" applyProtection="0">
      <alignment horizontal="right" vertical="center" indent="1"/>
    </xf>
    <xf numFmtId="3" fontId="127" fillId="55" borderId="70" applyNumberFormat="0" applyFont="0" applyBorder="0" applyAlignment="0" applyProtection="0">
      <alignment horizontal="right" indent="1"/>
    </xf>
    <xf numFmtId="3" fontId="127" fillId="56" borderId="68" applyNumberFormat="0" applyFont="0" applyBorder="0" applyAlignment="0" applyProtection="0">
      <alignment horizontal="right" vertical="center" indent="1"/>
    </xf>
    <xf numFmtId="0" fontId="129" fillId="57" borderId="68" applyNumberFormat="0" applyFont="0" applyBorder="0" applyAlignment="0" applyProtection="0">
      <alignment horizontal="center" vertical="center" wrapText="1"/>
    </xf>
    <xf numFmtId="0" fontId="129" fillId="58" borderId="68" applyNumberFormat="0" applyFont="0" applyBorder="0" applyAlignment="0" applyProtection="0">
      <alignment horizontal="center" vertical="center" wrapText="1"/>
    </xf>
    <xf numFmtId="0" fontId="129" fillId="59" borderId="46" applyNumberFormat="0" applyFont="0" applyBorder="0" applyAlignment="0" applyProtection="0">
      <alignment horizontal="center" vertical="center" wrapText="1"/>
    </xf>
    <xf numFmtId="0" fontId="8" fillId="47" borderId="0" applyNumberFormat="0" applyFont="0" applyBorder="0" applyAlignment="0" applyProtection="0"/>
    <xf numFmtId="0" fontId="8" fillId="49" borderId="0" applyNumberFormat="0" applyFont="0" applyBorder="0" applyAlignment="0" applyProtection="0"/>
    <xf numFmtId="37" fontId="130" fillId="60" borderId="72" applyNumberFormat="0" applyFont="0" applyBorder="0" applyAlignment="0" applyProtection="0">
      <alignment horizontal="right" vertical="top" indent="1"/>
    </xf>
    <xf numFmtId="37" fontId="130" fillId="61" borderId="68" applyNumberFormat="0" applyFont="0" applyBorder="0" applyAlignment="0" applyProtection="0">
      <alignment horizontal="right" vertical="top" indent="1"/>
    </xf>
    <xf numFmtId="0" fontId="131" fillId="62" borderId="71" applyNumberFormat="0" applyFont="0" applyBorder="0" applyAlignment="0" applyProtection="0">
      <alignment horizontal="right" vertical="center" indent="1"/>
    </xf>
    <xf numFmtId="0" fontId="131" fillId="62" borderId="68" applyNumberFormat="0" applyFont="0" applyBorder="0" applyAlignment="0" applyProtection="0">
      <alignment horizontal="right" vertical="center" indent="1"/>
    </xf>
    <xf numFmtId="0" fontId="131" fillId="63" borderId="68" applyNumberFormat="0" applyFont="0" applyBorder="0" applyAlignment="0" applyProtection="0">
      <alignment horizontal="right" vertical="center" indent="1"/>
    </xf>
    <xf numFmtId="3" fontId="127" fillId="64" borderId="70" applyNumberFormat="0" applyFont="0" applyBorder="0" applyAlignment="0" applyProtection="0">
      <alignment horizontal="right" indent="1"/>
    </xf>
    <xf numFmtId="3" fontId="127" fillId="65" borderId="68" applyNumberFormat="0" applyFont="0" applyBorder="0" applyAlignment="0" applyProtection="0">
      <alignment horizontal="right" vertical="center" indent="1"/>
    </xf>
    <xf numFmtId="0" fontId="131" fillId="66" borderId="71" applyNumberFormat="0" applyFont="0" applyBorder="0" applyAlignment="0" applyProtection="0">
      <alignment horizontal="right" vertical="center" indent="1"/>
    </xf>
    <xf numFmtId="0" fontId="131" fillId="67" borderId="71" applyNumberFormat="0" applyFont="0" applyBorder="0" applyAlignment="0" applyProtection="0">
      <alignment horizontal="right" vertical="center" indent="1"/>
    </xf>
    <xf numFmtId="0" fontId="131" fillId="68" borderId="71" applyNumberFormat="0" applyFont="0" applyBorder="0" applyAlignment="0" applyProtection="0">
      <alignment horizontal="right" vertical="center" indent="1"/>
    </xf>
    <xf numFmtId="0" fontId="131" fillId="69" borderId="71" applyNumberFormat="0" applyFont="0" applyBorder="0" applyAlignment="0" applyProtection="0">
      <alignment horizontal="right" vertical="center" indent="1"/>
    </xf>
    <xf numFmtId="0" fontId="132" fillId="70" borderId="0" applyNumberFormat="0" applyFont="0" applyBorder="0" applyAlignment="0" applyProtection="0"/>
    <xf numFmtId="0" fontId="132" fillId="71" borderId="0" applyNumberFormat="0" applyFont="0" applyBorder="0" applyAlignment="0" applyProtection="0"/>
    <xf numFmtId="0" fontId="132" fillId="72" borderId="0" applyNumberFormat="0" applyFont="0" applyBorder="0" applyAlignment="0" applyProtection="0"/>
    <xf numFmtId="0" fontId="132" fillId="73" borderId="0" applyNumberFormat="0" applyFont="0" applyBorder="0" applyAlignment="0" applyProtection="0"/>
    <xf numFmtId="0" fontId="132" fillId="74" borderId="0" applyNumberFormat="0" applyFont="0" applyBorder="0" applyAlignment="0" applyProtection="0"/>
    <xf numFmtId="0" fontId="132" fillId="75" borderId="0" applyNumberFormat="0" applyFont="0" applyBorder="0" applyAlignment="0" applyProtection="0"/>
    <xf numFmtId="0" fontId="132" fillId="76" borderId="0" applyNumberFormat="0" applyFont="0" applyBorder="0" applyAlignment="0" applyProtection="0"/>
    <xf numFmtId="0" fontId="132" fillId="77" borderId="0" applyNumberFormat="0" applyFont="0" applyBorder="0" applyAlignment="0" applyProtection="0"/>
    <xf numFmtId="0" fontId="132" fillId="78" borderId="0" applyNumberFormat="0" applyFont="0" applyBorder="0" applyAlignment="0" applyProtection="0"/>
    <xf numFmtId="0" fontId="133" fillId="0" borderId="0"/>
    <xf numFmtId="37" fontId="130" fillId="79" borderId="72" applyNumberFormat="0" applyFont="0" applyBorder="0" applyAlignment="0" applyProtection="0">
      <alignment horizontal="right" vertical="top" indent="1"/>
    </xf>
    <xf numFmtId="0" fontId="8" fillId="44" borderId="0" applyNumberFormat="0" applyFont="0" applyBorder="0" applyAlignment="0" applyProtection="0"/>
    <xf numFmtId="0" fontId="8" fillId="42" borderId="0" applyNumberFormat="0" applyFont="0" applyBorder="0" applyAlignment="0" applyProtection="0"/>
    <xf numFmtId="0" fontId="8" fillId="45" borderId="0" applyNumberFormat="0" applyFont="0" applyBorder="0" applyAlignment="0" applyProtection="0"/>
    <xf numFmtId="0" fontId="8" fillId="5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80" borderId="0" applyNumberFormat="0" applyFont="0" applyBorder="0" applyAlignment="0" applyProtection="0"/>
    <xf numFmtId="0" fontId="8" fillId="81" borderId="0" applyNumberFormat="0" applyFont="0" applyBorder="0" applyAlignment="0" applyProtection="0">
      <alignment horizontal="center" vertical="center"/>
    </xf>
    <xf numFmtId="0" fontId="132" fillId="82" borderId="0" applyNumberFormat="0" applyFont="0" applyBorder="0" applyAlignment="0" applyProtection="0"/>
    <xf numFmtId="0" fontId="132" fillId="83" borderId="0" applyNumberFormat="0" applyFont="0" applyBorder="0" applyAlignment="0" applyProtection="0"/>
    <xf numFmtId="0" fontId="132" fillId="84" borderId="0" applyNumberFormat="0" applyFont="0" applyBorder="0" applyAlignment="0" applyProtection="0"/>
    <xf numFmtId="0" fontId="132" fillId="85" borderId="0" applyNumberFormat="0" applyFont="0" applyBorder="0" applyAlignment="0" applyProtection="0"/>
    <xf numFmtId="0" fontId="132" fillId="0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/>
    <xf numFmtId="0" fontId="8" fillId="89" borderId="0" applyNumberFormat="0" applyFont="0" applyBorder="0" applyAlignment="0" applyProtection="0"/>
    <xf numFmtId="0" fontId="8" fillId="90" borderId="0" applyNumberFormat="0" applyFont="0" applyBorder="0" applyAlignment="0" applyProtection="0">
      <alignment horizontal="center" vertical="center"/>
    </xf>
    <xf numFmtId="0" fontId="8" fillId="91" borderId="0" applyNumberFormat="0" applyFont="0" applyBorder="0" applyAlignment="0" applyProtection="0">
      <alignment horizontal="center" vertical="center"/>
    </xf>
    <xf numFmtId="3" fontId="134" fillId="92" borderId="0" applyNumberFormat="0" applyFont="0" applyBorder="0" applyAlignment="0" applyProtection="0">
      <alignment vertical="top"/>
    </xf>
    <xf numFmtId="3" fontId="134" fillId="93" borderId="0" applyNumberFormat="0" applyFont="0" applyBorder="0" applyAlignment="0" applyProtection="0">
      <alignment vertical="top"/>
    </xf>
    <xf numFmtId="0" fontId="132" fillId="94" borderId="0" applyNumberFormat="0" applyFont="0" applyBorder="0" applyAlignment="0" applyProtection="0"/>
    <xf numFmtId="0" fontId="132" fillId="95" borderId="0" applyNumberFormat="0" applyFont="0" applyBorder="0" applyAlignment="0" applyProtection="0"/>
    <xf numFmtId="0" fontId="132" fillId="96" borderId="0" applyNumberFormat="0" applyFont="0" applyBorder="0" applyAlignment="0" applyProtection="0"/>
    <xf numFmtId="0" fontId="132" fillId="97" borderId="0" applyNumberFormat="0" applyFont="0" applyBorder="0" applyAlignment="0" applyProtection="0"/>
    <xf numFmtId="0" fontId="132" fillId="0" borderId="0" applyNumberFormat="0" applyFont="0" applyBorder="0" applyAlignment="0" applyProtection="0"/>
    <xf numFmtId="3" fontId="134" fillId="98" borderId="0" applyNumberFormat="0" applyFont="0" applyBorder="0" applyAlignment="0" applyProtection="0">
      <alignment vertical="top"/>
    </xf>
    <xf numFmtId="0" fontId="132" fillId="99" borderId="0" applyNumberFormat="0" applyFont="0" applyBorder="0" applyAlignment="0" applyProtection="0"/>
    <xf numFmtId="0" fontId="132" fillId="100" borderId="0" applyNumberFormat="0" applyFont="0" applyBorder="0" applyAlignment="0" applyProtection="0"/>
    <xf numFmtId="0" fontId="132" fillId="101" borderId="0" applyNumberFormat="0" applyFont="0" applyBorder="0" applyAlignment="0" applyProtection="0"/>
    <xf numFmtId="0" fontId="132" fillId="102" borderId="0" applyNumberFormat="0" applyFont="0" applyBorder="0" applyAlignment="0" applyProtection="0"/>
    <xf numFmtId="0" fontId="132" fillId="103" borderId="0" applyNumberFormat="0" applyFont="0" applyBorder="0" applyAlignment="0" applyProtection="0"/>
    <xf numFmtId="0" fontId="132" fillId="104" borderId="0" applyNumberFormat="0" applyFont="0" applyBorder="0" applyAlignment="0" applyProtection="0"/>
    <xf numFmtId="0" fontId="132" fillId="78" borderId="0" applyNumberFormat="0" applyFont="0" applyBorder="0" applyAlignment="0" applyProtection="0"/>
    <xf numFmtId="0" fontId="135" fillId="105" borderId="46" applyNumberFormat="0" applyFont="0" applyBorder="0" applyAlignment="0" applyProtection="0">
      <alignment horizontal="center" vertical="center"/>
    </xf>
    <xf numFmtId="0" fontId="128" fillId="106" borderId="46" applyNumberFormat="0" applyFont="0" applyBorder="0" applyAlignment="0" applyProtection="0">
      <alignment horizontal="center" vertical="center"/>
    </xf>
    <xf numFmtId="0" fontId="128" fillId="107" borderId="46" applyNumberFormat="0" applyFont="0" applyBorder="0" applyAlignment="0" applyProtection="0">
      <alignment horizontal="center" vertical="center"/>
    </xf>
    <xf numFmtId="0" fontId="128" fillId="108" borderId="46" applyNumberFormat="0" applyFont="0" applyBorder="0" applyAlignment="0" applyProtection="0">
      <alignment horizontal="center" vertical="center"/>
    </xf>
    <xf numFmtId="0" fontId="128" fillId="109" borderId="46" applyNumberFormat="0" applyFont="0" applyBorder="0" applyAlignment="0" applyProtection="0">
      <alignment horizontal="center" vertical="center"/>
    </xf>
    <xf numFmtId="0" fontId="128" fillId="110" borderId="46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1" fillId="38" borderId="67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</cellStyleXfs>
  <cellXfs count="534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Alignment="1">
      <alignment horizontal="centerContinuous" vertical="center"/>
    </xf>
    <xf numFmtId="0" fontId="53" fillId="0" borderId="0" xfId="7" applyNumberFormat="1" applyFont="1" applyBorder="1" applyAlignment="1">
      <alignment horizontal="centerContinuous" vertical="center"/>
    </xf>
    <xf numFmtId="0" fontId="58" fillId="27" borderId="0" xfId="7" applyNumberFormat="1" applyFont="1" applyFill="1" applyAlignment="1">
      <alignment horizontal="centerContinuous"/>
    </xf>
    <xf numFmtId="0" fontId="63" fillId="27" borderId="17" xfId="7" applyNumberFormat="1" applyFont="1" applyFill="1" applyBorder="1" applyAlignment="1">
      <alignment horizontal="centerContinuous" vertical="center"/>
    </xf>
    <xf numFmtId="0" fontId="64" fillId="0" borderId="8" xfId="7" applyNumberFormat="1" applyFont="1" applyBorder="1" applyAlignment="1"/>
    <xf numFmtId="0" fontId="64" fillId="27" borderId="9" xfId="7" applyNumberFormat="1" applyFont="1" applyFill="1" applyBorder="1" applyAlignment="1">
      <alignment horizontal="right" vertical="center"/>
    </xf>
    <xf numFmtId="0" fontId="53" fillId="0" borderId="19" xfId="7" applyNumberFormat="1" applyFont="1" applyBorder="1" applyAlignment="1"/>
    <xf numFmtId="0" fontId="53" fillId="0" borderId="0" xfId="7" applyNumberFormat="1" applyFont="1" applyBorder="1" applyAlignment="1"/>
    <xf numFmtId="0" fontId="64" fillId="27" borderId="0" xfId="7" applyNumberFormat="1" applyFont="1" applyFill="1" applyAlignment="1">
      <alignment horizontal="center" vertical="center"/>
    </xf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68" fillId="0" borderId="0" xfId="7" applyNumberFormat="1" applyFont="1" applyAlignment="1"/>
    <xf numFmtId="3" fontId="69" fillId="0" borderId="0" xfId="7" applyNumberFormat="1" applyFont="1" applyAlignment="1"/>
    <xf numFmtId="0" fontId="56" fillId="0" borderId="0" xfId="7" applyNumberFormat="1" applyFont="1" applyBorder="1" applyAlignment="1"/>
    <xf numFmtId="4" fontId="69" fillId="0" borderId="0" xfId="7" applyNumberFormat="1" applyFont="1" applyAlignment="1"/>
    <xf numFmtId="3" fontId="70" fillId="28" borderId="0" xfId="7" applyNumberFormat="1" applyFont="1" applyFill="1" applyAlignment="1">
      <alignment vertical="top"/>
    </xf>
    <xf numFmtId="0" fontId="53" fillId="0" borderId="19" xfId="7" applyNumberFormat="1" applyFont="1" applyBorder="1" applyAlignment="1">
      <alignment horizontal="centerContinuous" vertical="center"/>
    </xf>
    <xf numFmtId="0" fontId="53" fillId="0" borderId="19" xfId="7" applyNumberFormat="1" applyFont="1" applyBorder="1"/>
    <xf numFmtId="0" fontId="53" fillId="0" borderId="0" xfId="7" applyNumberFormat="1" applyFont="1"/>
    <xf numFmtId="0" fontId="53" fillId="27" borderId="0" xfId="7" applyNumberFormat="1" applyFont="1" applyFill="1" applyAlignment="1"/>
    <xf numFmtId="169" fontId="53" fillId="0" borderId="0" xfId="7" applyNumberFormat="1" applyFont="1" applyAlignment="1"/>
    <xf numFmtId="0" fontId="68" fillId="0" borderId="0" xfId="7" applyNumberFormat="1" applyFont="1" applyBorder="1" applyAlignment="1"/>
    <xf numFmtId="3" fontId="69" fillId="0" borderId="0" xfId="7" applyNumberFormat="1" applyFont="1" applyBorder="1" applyAlignment="1"/>
    <xf numFmtId="4" fontId="69" fillId="0" borderId="0" xfId="7" applyNumberFormat="1" applyFont="1" applyBorder="1" applyAlignment="1"/>
    <xf numFmtId="3" fontId="70" fillId="28" borderId="0" xfId="7" applyNumberFormat="1" applyFont="1" applyFill="1" applyBorder="1" applyAlignment="1">
      <alignment vertical="top"/>
    </xf>
    <xf numFmtId="0" fontId="53" fillId="0" borderId="0" xfId="7" applyNumberFormat="1" applyFont="1" applyBorder="1"/>
    <xf numFmtId="0" fontId="63" fillId="0" borderId="19" xfId="7" applyNumberFormat="1" applyFont="1" applyBorder="1" applyAlignment="1"/>
    <xf numFmtId="0" fontId="66" fillId="0" borderId="19" xfId="7" applyNumberFormat="1" applyFont="1" applyBorder="1" applyAlignment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0" fontId="64" fillId="27" borderId="17" xfId="7" applyNumberFormat="1" applyFont="1" applyFill="1" applyBorder="1" applyAlignment="1">
      <alignment horizontal="centerContinuous" vertical="center"/>
    </xf>
    <xf numFmtId="4" fontId="63" fillId="0" borderId="12" xfId="7" applyNumberFormat="1" applyFont="1" applyBorder="1" applyAlignment="1"/>
    <xf numFmtId="4" fontId="66" fillId="0" borderId="12" xfId="7" applyNumberFormat="1" applyFont="1" applyBorder="1" applyAlignment="1"/>
    <xf numFmtId="0" fontId="66" fillId="0" borderId="12" xfId="7" applyNumberFormat="1" applyFont="1" applyBorder="1" applyAlignment="1"/>
    <xf numFmtId="0" fontId="69" fillId="0" borderId="12" xfId="7" applyNumberFormat="1" applyFont="1" applyBorder="1" applyAlignment="1"/>
    <xf numFmtId="0" fontId="53" fillId="0" borderId="12" xfId="7" applyNumberFormat="1" applyFont="1" applyBorder="1" applyAlignment="1"/>
    <xf numFmtId="0" fontId="67" fillId="28" borderId="12" xfId="7" applyNumberFormat="1" applyFont="1" applyFill="1" applyBorder="1" applyAlignment="1">
      <alignment vertical="top"/>
    </xf>
    <xf numFmtId="4" fontId="53" fillId="0" borderId="19" xfId="7" applyNumberFormat="1" applyFont="1" applyBorder="1"/>
    <xf numFmtId="9" fontId="53" fillId="0" borderId="0" xfId="7" applyNumberFormat="1" applyFont="1"/>
    <xf numFmtId="0" fontId="54" fillId="0" borderId="0" xfId="17" applyFont="1"/>
    <xf numFmtId="0" fontId="65" fillId="0" borderId="36" xfId="1" applyNumberFormat="1" applyFont="1" applyBorder="1" applyAlignment="1">
      <alignment horizontal="left" vertical="center"/>
    </xf>
    <xf numFmtId="0" fontId="54" fillId="0" borderId="36" xfId="17" applyFont="1" applyBorder="1" applyAlignment="1"/>
    <xf numFmtId="3" fontId="54" fillId="31" borderId="15" xfId="1" applyNumberFormat="1" applyFont="1" applyFill="1" applyBorder="1" applyAlignment="1">
      <alignment horizontal="center" vertical="center"/>
    </xf>
    <xf numFmtId="4" fontId="54" fillId="31" borderId="15" xfId="1" applyNumberFormat="1" applyFont="1" applyFill="1" applyBorder="1" applyAlignment="1">
      <alignment horizontal="center" vertical="center"/>
    </xf>
    <xf numFmtId="0" fontId="54" fillId="31" borderId="16" xfId="1" applyNumberFormat="1" applyFont="1" applyFill="1" applyBorder="1" applyAlignment="1">
      <alignment horizontal="center" vertical="center"/>
    </xf>
    <xf numFmtId="0" fontId="54" fillId="31" borderId="15" xfId="1" applyNumberFormat="1" applyFont="1" applyFill="1" applyBorder="1" applyAlignment="1">
      <alignment horizontal="center" vertical="center"/>
    </xf>
    <xf numFmtId="3" fontId="54" fillId="31" borderId="16" xfId="1" applyNumberFormat="1" applyFont="1" applyFill="1" applyBorder="1" applyAlignment="1">
      <alignment horizontal="center" vertical="center"/>
    </xf>
    <xf numFmtId="4" fontId="54" fillId="31" borderId="16" xfId="1" applyNumberFormat="1" applyFont="1" applyFill="1" applyBorder="1" applyAlignment="1">
      <alignment horizontal="center" vertical="center"/>
    </xf>
    <xf numFmtId="3" fontId="54" fillId="0" borderId="0" xfId="1" applyNumberFormat="1" applyFont="1"/>
    <xf numFmtId="4" fontId="54" fillId="0" borderId="0" xfId="1" applyNumberFormat="1" applyFont="1"/>
    <xf numFmtId="3" fontId="65" fillId="2" borderId="19" xfId="1" applyNumberFormat="1" applyFont="1" applyFill="1" applyBorder="1" applyAlignment="1">
      <alignment vertical="center"/>
    </xf>
    <xf numFmtId="4" fontId="65" fillId="2" borderId="19" xfId="1" applyNumberFormat="1" applyFont="1" applyFill="1" applyBorder="1" applyAlignment="1">
      <alignment vertical="center"/>
    </xf>
    <xf numFmtId="3" fontId="54" fillId="0" borderId="20" xfId="1" applyNumberFormat="1" applyFont="1" applyBorder="1"/>
    <xf numFmtId="0" fontId="65" fillId="0" borderId="0" xfId="1" applyNumberFormat="1" applyFont="1" applyAlignment="1">
      <alignment horizontal="left" vertical="center"/>
    </xf>
    <xf numFmtId="3" fontId="54" fillId="0" borderId="0" xfId="1" applyNumberFormat="1" applyFont="1" applyAlignment="1">
      <alignment horizontal="center"/>
    </xf>
    <xf numFmtId="4" fontId="54" fillId="0" borderId="0" xfId="1" applyNumberFormat="1" applyFont="1" applyAlignment="1">
      <alignment horizontal="center"/>
    </xf>
    <xf numFmtId="0" fontId="54" fillId="0" borderId="0" xfId="1" applyNumberFormat="1" applyFont="1" applyAlignment="1">
      <alignment horizontal="center"/>
    </xf>
    <xf numFmtId="2" fontId="54" fillId="0" borderId="0" xfId="17" applyNumberFormat="1" applyFont="1"/>
    <xf numFmtId="3" fontId="65" fillId="0" borderId="19" xfId="1" applyNumberFormat="1" applyFont="1" applyBorder="1" applyAlignment="1">
      <alignment vertical="center"/>
    </xf>
    <xf numFmtId="4" fontId="65" fillId="0" borderId="19" xfId="1" applyNumberFormat="1" applyFont="1" applyBorder="1" applyAlignment="1">
      <alignment vertical="center"/>
    </xf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0" fontId="78" fillId="34" borderId="13" xfId="7" applyNumberFormat="1" applyFont="1" applyFill="1" applyBorder="1" applyAlignment="1">
      <alignment horizontal="centerContinuous" vertical="center" wrapText="1"/>
    </xf>
    <xf numFmtId="0" fontId="78" fillId="34" borderId="29" xfId="7" applyNumberFormat="1" applyFont="1" applyFill="1" applyBorder="1" applyAlignment="1">
      <alignment horizontal="centerContinuous" vertical="center" wrapText="1"/>
    </xf>
    <xf numFmtId="0" fontId="78" fillId="34" borderId="30" xfId="7" applyNumberFormat="1" applyFont="1" applyFill="1" applyBorder="1" applyAlignment="1">
      <alignment horizontal="centerContinuous" vertical="center" wrapText="1"/>
    </xf>
    <xf numFmtId="0" fontId="78" fillId="34" borderId="31" xfId="7" applyNumberFormat="1" applyFont="1" applyFill="1" applyBorder="1" applyAlignment="1">
      <alignment horizontal="center" vertical="center" wrapText="1"/>
    </xf>
    <xf numFmtId="0" fontId="53" fillId="0" borderId="8" xfId="7" applyNumberFormat="1" applyFont="1" applyBorder="1"/>
    <xf numFmtId="3" fontId="53" fillId="0" borderId="19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6" borderId="0" xfId="7" applyNumberFormat="1" applyFont="1" applyFill="1" applyAlignment="1"/>
    <xf numFmtId="3" fontId="42" fillId="36" borderId="0" xfId="7" applyNumberFormat="1" applyFont="1" applyFill="1" applyAlignment="1"/>
    <xf numFmtId="3" fontId="42" fillId="36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6" borderId="0" xfId="7" applyNumberFormat="1" applyFont="1" applyFill="1" applyAlignment="1">
      <alignment horizontal="left" vertical="top"/>
    </xf>
    <xf numFmtId="4" fontId="42" fillId="36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0" fontId="78" fillId="34" borderId="6" xfId="7" applyNumberFormat="1" applyFont="1" applyFill="1" applyBorder="1" applyAlignment="1">
      <alignment horizontal="centerContinuous" vertical="center" wrapText="1"/>
    </xf>
    <xf numFmtId="169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4" fontId="42" fillId="0" borderId="0" xfId="7" applyNumberFormat="1" applyFont="1"/>
    <xf numFmtId="0" fontId="42" fillId="0" borderId="0" xfId="7" applyNumberFormat="1" applyFont="1"/>
    <xf numFmtId="0" fontId="69" fillId="0" borderId="12" xfId="17" applyNumberFormat="1" applyFont="1" applyBorder="1" applyAlignment="1">
      <alignment horizontal="left" vertical="center" wrapText="1"/>
    </xf>
    <xf numFmtId="0" fontId="80" fillId="0" borderId="12" xfId="17" applyFont="1" applyBorder="1" applyAlignment="1">
      <alignment horizontal="left" wrapText="1"/>
    </xf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68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8" fontId="45" fillId="0" borderId="0" xfId="0" applyNumberFormat="1" applyFont="1" applyBorder="1"/>
    <xf numFmtId="0" fontId="85" fillId="0" borderId="18" xfId="0" applyFont="1" applyBorder="1" applyAlignment="1">
      <alignment horizontal="left" vertical="center" wrapText="1" indent="1"/>
    </xf>
    <xf numFmtId="0" fontId="69" fillId="0" borderId="18" xfId="5" applyFont="1" applyFill="1" applyBorder="1" applyAlignment="1">
      <alignment horizontal="left" vertical="center" wrapText="1" indent="1"/>
    </xf>
    <xf numFmtId="0" fontId="85" fillId="3" borderId="37" xfId="0" applyFont="1" applyFill="1" applyBorder="1" applyAlignment="1">
      <alignment horizontal="left" vertical="center" wrapText="1" indent="1"/>
    </xf>
    <xf numFmtId="3" fontId="69" fillId="3" borderId="37" xfId="5" applyNumberFormat="1" applyFont="1" applyFill="1" applyBorder="1" applyAlignment="1">
      <alignment horizontal="right" vertical="center" indent="1"/>
    </xf>
    <xf numFmtId="0" fontId="69" fillId="31" borderId="37" xfId="0" applyFont="1" applyFill="1" applyBorder="1" applyAlignment="1">
      <alignment horizontal="centerContinuous" vertical="center" wrapText="1"/>
    </xf>
    <xf numFmtId="0" fontId="69" fillId="31" borderId="37" xfId="0" applyFont="1" applyFill="1" applyBorder="1" applyAlignment="1">
      <alignment horizontal="center" vertical="center" wrapText="1"/>
    </xf>
    <xf numFmtId="0" fontId="69" fillId="31" borderId="37" xfId="0" applyFont="1" applyFill="1" applyBorder="1" applyAlignment="1">
      <alignment horizontal="center" vertical="center"/>
    </xf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2"/>
    </xf>
    <xf numFmtId="49" fontId="0" fillId="0" borderId="35" xfId="0" applyNumberFormat="1" applyFont="1" applyBorder="1" applyAlignment="1">
      <alignment horizontal="center" wrapText="1"/>
    </xf>
    <xf numFmtId="3" fontId="78" fillId="33" borderId="0" xfId="0" applyNumberFormat="1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35" xfId="0" applyNumberFormat="1" applyFont="1" applyBorder="1" applyAlignment="1">
      <alignment horizontal="right" indent="2"/>
    </xf>
    <xf numFmtId="0" fontId="51" fillId="33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69" fillId="31" borderId="37" xfId="18" applyNumberFormat="1" applyFont="1" applyFill="1" applyBorder="1" applyAlignment="1">
      <alignment horizontal="centerContinuous" vertical="center" wrapText="1"/>
    </xf>
    <xf numFmtId="4" fontId="69" fillId="31" borderId="37" xfId="18" applyNumberFormat="1" applyFont="1" applyFill="1" applyBorder="1" applyAlignment="1">
      <alignment horizontal="centerContinuous" vertical="center" wrapText="1"/>
    </xf>
    <xf numFmtId="0" fontId="69" fillId="31" borderId="37" xfId="18" applyNumberFormat="1" applyFont="1" applyFill="1" applyBorder="1" applyAlignment="1">
      <alignment horizontal="center" vertical="center" wrapText="1"/>
    </xf>
    <xf numFmtId="4" fontId="69" fillId="31" borderId="37" xfId="18" applyNumberFormat="1" applyFont="1" applyFill="1" applyBorder="1" applyAlignment="1">
      <alignment horizontal="center" vertical="center" wrapText="1"/>
    </xf>
    <xf numFmtId="0" fontId="42" fillId="31" borderId="0" xfId="18" applyFont="1" applyFill="1" applyBorder="1" applyAlignment="1">
      <alignment horizontal="center" vertical="center" wrapText="1"/>
    </xf>
    <xf numFmtId="0" fontId="53" fillId="31" borderId="0" xfId="18" applyFont="1" applyFill="1" applyBorder="1" applyAlignment="1">
      <alignment horizontal="center" vertical="center" wrapText="1"/>
    </xf>
    <xf numFmtId="0" fontId="69" fillId="31" borderId="0" xfId="18" applyNumberFormat="1" applyFont="1" applyFill="1" applyBorder="1" applyAlignment="1">
      <alignment horizontal="center" vertical="center" wrapText="1"/>
    </xf>
    <xf numFmtId="4" fontId="69" fillId="31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69" fillId="3" borderId="6" xfId="18" applyNumberFormat="1" applyFont="1" applyFill="1" applyBorder="1" applyAlignment="1">
      <alignment horizontal="center" vertical="center"/>
    </xf>
    <xf numFmtId="3" fontId="69" fillId="3" borderId="44" xfId="18" applyNumberFormat="1" applyFont="1" applyFill="1" applyBorder="1" applyAlignment="1">
      <alignment horizontal="right" indent="1"/>
    </xf>
    <xf numFmtId="4" fontId="69" fillId="3" borderId="44" xfId="18" applyNumberFormat="1" applyFont="1" applyFill="1" applyBorder="1" applyAlignment="1">
      <alignment horizontal="right" indent="1"/>
    </xf>
    <xf numFmtId="0" fontId="53" fillId="0" borderId="19" xfId="18" applyNumberFormat="1" applyFont="1" applyBorder="1" applyAlignment="1"/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3" fontId="69" fillId="3" borderId="6" xfId="18" applyNumberFormat="1" applyFont="1" applyFill="1" applyBorder="1" applyAlignment="1">
      <alignment horizontal="right" vertical="center" indent="1"/>
    </xf>
    <xf numFmtId="4" fontId="69" fillId="3" borderId="6" xfId="18" applyNumberFormat="1" applyFont="1" applyFill="1" applyBorder="1" applyAlignment="1">
      <alignment horizontal="right" vertical="center" indent="1"/>
    </xf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31" borderId="46" xfId="18" applyNumberFormat="1" applyFont="1" applyFill="1" applyBorder="1" applyAlignment="1">
      <alignment horizontal="center" vertical="center" wrapText="1"/>
    </xf>
    <xf numFmtId="0" fontId="69" fillId="31" borderId="46" xfId="18" applyNumberFormat="1" applyFont="1" applyFill="1" applyBorder="1" applyAlignment="1">
      <alignment horizontal="center" vertical="center" wrapText="1"/>
    </xf>
    <xf numFmtId="4" fontId="78" fillId="31" borderId="46" xfId="18" applyNumberFormat="1" applyFont="1" applyFill="1" applyBorder="1" applyAlignment="1">
      <alignment horizontal="center" vertical="center" wrapText="1"/>
    </xf>
    <xf numFmtId="0" fontId="78" fillId="31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10" fontId="69" fillId="31" borderId="41" xfId="17" applyNumberFormat="1" applyFont="1" applyFill="1" applyBorder="1" applyAlignment="1">
      <alignment horizontal="centerContinuous" vertical="center" wrapText="1"/>
    </xf>
    <xf numFmtId="10" fontId="69" fillId="31" borderId="40" xfId="17" applyNumberFormat="1" applyFont="1" applyFill="1" applyBorder="1" applyAlignment="1">
      <alignment horizontal="centerContinuous" vertical="center" wrapText="1"/>
    </xf>
    <xf numFmtId="10" fontId="69" fillId="31" borderId="47" xfId="17" applyNumberFormat="1" applyFont="1" applyFill="1" applyBorder="1" applyAlignment="1">
      <alignment horizontal="centerContinuous" vertical="center" wrapText="1"/>
    </xf>
    <xf numFmtId="10" fontId="69" fillId="31" borderId="0" xfId="17" applyNumberFormat="1" applyFont="1" applyFill="1" applyBorder="1" applyAlignment="1">
      <alignment horizontal="centerContinuous" vertical="center" wrapText="1"/>
    </xf>
    <xf numFmtId="10" fontId="69" fillId="31" borderId="45" xfId="17" applyNumberFormat="1" applyFont="1" applyFill="1" applyBorder="1" applyAlignment="1">
      <alignment horizontal="centerContinuous" vertical="center" wrapText="1"/>
    </xf>
    <xf numFmtId="0" fontId="53" fillId="4" borderId="0" xfId="114" applyFont="1" applyFill="1" applyAlignment="1">
      <alignment horizontal="right" vertical="center" indent="1"/>
    </xf>
    <xf numFmtId="3" fontId="53" fillId="0" borderId="48" xfId="114" applyNumberFormat="1" applyFont="1" applyBorder="1" applyAlignment="1">
      <alignment horizontal="left" indent="2"/>
    </xf>
    <xf numFmtId="3" fontId="53" fillId="0" borderId="48" xfId="114" applyNumberFormat="1" applyFont="1" applyBorder="1" applyAlignment="1">
      <alignment horizontal="right" indent="2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5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3" borderId="0" xfId="114" applyFont="1" applyFill="1" applyBorder="1" applyAlignment="1">
      <alignment horizontal="right" vertical="center"/>
    </xf>
    <xf numFmtId="0" fontId="69" fillId="29" borderId="0" xfId="114" applyFont="1" applyFill="1" applyBorder="1" applyAlignment="1">
      <alignment horizontal="left" indent="2"/>
    </xf>
    <xf numFmtId="3" fontId="69" fillId="30" borderId="0" xfId="114" applyNumberFormat="1" applyFont="1" applyFill="1" applyBorder="1" applyAlignment="1">
      <alignment horizontal="right" indent="2"/>
    </xf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8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64" fillId="27" borderId="49" xfId="7" applyNumberFormat="1" applyFont="1" applyFill="1" applyBorder="1" applyAlignment="1">
      <alignment horizontal="centerContinuous" vertical="center"/>
    </xf>
    <xf numFmtId="0" fontId="64" fillId="0" borderId="0" xfId="7" applyNumberFormat="1" applyFont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8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8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53" fillId="0" borderId="18" xfId="5" applyNumberFormat="1" applyFont="1" applyFill="1" applyBorder="1" applyAlignment="1">
      <alignment horizontal="right" vertical="center" indent="1"/>
    </xf>
    <xf numFmtId="171" fontId="69" fillId="3" borderId="42" xfId="5" applyNumberFormat="1" applyFont="1" applyFill="1" applyBorder="1" applyAlignment="1">
      <alignment horizontal="right" vertical="center" indent="1"/>
    </xf>
    <xf numFmtId="171" fontId="69" fillId="3" borderId="37" xfId="5" applyNumberFormat="1" applyFont="1" applyFill="1" applyBorder="1" applyAlignment="1">
      <alignment horizontal="right" vertical="center" indent="1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Border="1" applyAlignment="1">
      <alignment horizontal="right" vertical="center"/>
    </xf>
    <xf numFmtId="171" fontId="69" fillId="3" borderId="0" xfId="18" applyNumberFormat="1" applyFont="1" applyFill="1" applyBorder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48" xfId="114" applyNumberFormat="1" applyFont="1" applyBorder="1" applyAlignment="1">
      <alignment horizontal="right" indent="2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3" fontId="54" fillId="0" borderId="11" xfId="1" applyNumberFormat="1" applyFont="1" applyBorder="1"/>
    <xf numFmtId="3" fontId="54" fillId="0" borderId="51" xfId="1" applyNumberFormat="1" applyFont="1" applyBorder="1"/>
    <xf numFmtId="3" fontId="65" fillId="2" borderId="52" xfId="1" applyNumberFormat="1" applyFont="1" applyFill="1" applyBorder="1" applyAlignment="1">
      <alignment vertical="center"/>
    </xf>
    <xf numFmtId="3" fontId="54" fillId="0" borderId="53" xfId="1" applyNumberFormat="1" applyFont="1" applyBorder="1"/>
    <xf numFmtId="4" fontId="54" fillId="0" borderId="40" xfId="1" applyNumberFormat="1" applyFont="1" applyBorder="1"/>
    <xf numFmtId="4" fontId="54" fillId="0" borderId="47" xfId="1" applyNumberFormat="1" applyFont="1" applyBorder="1"/>
    <xf numFmtId="4" fontId="65" fillId="2" borderId="54" xfId="1" applyNumberFormat="1" applyFont="1" applyFill="1" applyBorder="1" applyAlignment="1">
      <alignment vertical="center"/>
    </xf>
    <xf numFmtId="3" fontId="54" fillId="0" borderId="55" xfId="1" applyNumberFormat="1" applyFont="1" applyBorder="1"/>
    <xf numFmtId="4" fontId="65" fillId="0" borderId="54" xfId="1" applyNumberFormat="1" applyFont="1" applyBorder="1" applyAlignment="1">
      <alignment vertical="center"/>
    </xf>
    <xf numFmtId="3" fontId="54" fillId="31" borderId="56" xfId="1" applyNumberFormat="1" applyFont="1" applyFill="1" applyBorder="1" applyAlignment="1">
      <alignment horizontal="center" vertical="center"/>
    </xf>
    <xf numFmtId="3" fontId="65" fillId="2" borderId="57" xfId="1" applyNumberFormat="1" applyFont="1" applyFill="1" applyBorder="1" applyAlignment="1">
      <alignment vertical="center"/>
    </xf>
    <xf numFmtId="3" fontId="54" fillId="0" borderId="58" xfId="1" applyNumberFormat="1" applyFont="1" applyBorder="1"/>
    <xf numFmtId="0" fontId="74" fillId="0" borderId="63" xfId="1" applyNumberFormat="1" applyFont="1" applyBorder="1" applyAlignment="1">
      <alignment horizontal="center"/>
    </xf>
    <xf numFmtId="0" fontId="74" fillId="0" borderId="18" xfId="1" quotePrefix="1" applyNumberFormat="1" applyFont="1" applyBorder="1" applyAlignment="1">
      <alignment horizontal="center"/>
    </xf>
    <xf numFmtId="0" fontId="74" fillId="0" borderId="18" xfId="1" applyNumberFormat="1" applyFont="1" applyBorder="1" applyAlignment="1">
      <alignment horizontal="center"/>
    </xf>
    <xf numFmtId="0" fontId="75" fillId="2" borderId="63" xfId="1" applyNumberFormat="1" applyFont="1" applyFill="1" applyBorder="1" applyAlignment="1">
      <alignment horizontal="center" vertical="center"/>
    </xf>
    <xf numFmtId="0" fontId="77" fillId="0" borderId="62" xfId="1" applyNumberFormat="1" applyFont="1" applyBorder="1" applyAlignment="1">
      <alignment horizontal="center"/>
    </xf>
    <xf numFmtId="0" fontId="75" fillId="0" borderId="63" xfId="1" applyNumberFormat="1" applyFont="1" applyBorder="1" applyAlignment="1">
      <alignment horizontal="center" vertical="center"/>
    </xf>
    <xf numFmtId="3" fontId="82" fillId="0" borderId="18" xfId="5" applyNumberFormat="1" applyFont="1" applyFill="1" applyBorder="1" applyAlignment="1">
      <alignment horizontal="right" vertical="center" indent="1"/>
    </xf>
    <xf numFmtId="3" fontId="82" fillId="0" borderId="33" xfId="5" applyNumberFormat="1" applyFont="1" applyFill="1" applyBorder="1" applyAlignment="1">
      <alignment horizontal="right" vertical="center" indent="1"/>
    </xf>
    <xf numFmtId="3" fontId="85" fillId="3" borderId="33" xfId="5" applyNumberFormat="1" applyFont="1" applyFill="1" applyBorder="1" applyAlignment="1">
      <alignment horizontal="right" vertical="center" indent="1"/>
    </xf>
    <xf numFmtId="171" fontId="82" fillId="0" borderId="18" xfId="5" applyNumberFormat="1" applyFont="1" applyFill="1" applyBorder="1" applyAlignment="1">
      <alignment horizontal="right" vertical="center" indent="1"/>
    </xf>
    <xf numFmtId="171" fontId="82" fillId="0" borderId="33" xfId="5" applyNumberFormat="1" applyFont="1" applyFill="1" applyBorder="1" applyAlignment="1">
      <alignment horizontal="right" vertical="center" indent="1"/>
    </xf>
    <xf numFmtId="171" fontId="85" fillId="3" borderId="33" xfId="5" applyNumberFormat="1" applyFont="1" applyFill="1" applyBorder="1" applyAlignment="1">
      <alignment horizontal="right" vertical="center" indent="1"/>
    </xf>
    <xf numFmtId="0" fontId="78" fillId="33" borderId="46" xfId="0" applyFont="1" applyFill="1" applyBorder="1" applyAlignment="1">
      <alignment horizontal="centerContinuous" vertical="center"/>
    </xf>
    <xf numFmtId="0" fontId="78" fillId="33" borderId="46" xfId="0" applyFont="1" applyFill="1" applyBorder="1" applyAlignment="1">
      <alignment horizontal="center" vertical="center" wrapText="1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0" fontId="42" fillId="0" borderId="0" xfId="0" applyFont="1"/>
    <xf numFmtId="166" fontId="122" fillId="0" borderId="0" xfId="0" applyNumberFormat="1" applyFont="1" applyAlignment="1">
      <alignment horizontal="right" indent="2"/>
    </xf>
    <xf numFmtId="0" fontId="56" fillId="0" borderId="57" xfId="7" applyNumberFormat="1" applyFont="1" applyFill="1" applyBorder="1" applyAlignment="1">
      <alignment horizontal="center" vertical="center"/>
    </xf>
    <xf numFmtId="0" fontId="53" fillId="0" borderId="0" xfId="7" applyNumberFormat="1" applyFont="1" applyFill="1" applyAlignment="1"/>
    <xf numFmtId="0" fontId="53" fillId="0" borderId="0" xfId="7" applyFont="1" applyFill="1"/>
    <xf numFmtId="0" fontId="63" fillId="33" borderId="65" xfId="7" applyNumberFormat="1" applyFont="1" applyFill="1" applyBorder="1" applyAlignment="1"/>
    <xf numFmtId="0" fontId="63" fillId="0" borderId="0" xfId="7" applyNumberFormat="1" applyFont="1" applyFill="1" applyBorder="1" applyAlignment="1">
      <alignment horizontal="centerContinuous" vertical="center"/>
    </xf>
    <xf numFmtId="0" fontId="56" fillId="0" borderId="44" xfId="7" applyFont="1" applyFill="1" applyBorder="1" applyAlignment="1">
      <alignment horizontal="right" vertical="center"/>
    </xf>
    <xf numFmtId="0" fontId="56" fillId="0" borderId="44" xfId="7" applyNumberFormat="1" applyFont="1" applyFill="1" applyBorder="1" applyAlignment="1">
      <alignment horizontal="right" vertical="center"/>
    </xf>
    <xf numFmtId="0" fontId="56" fillId="0" borderId="0" xfId="7" applyNumberFormat="1" applyFont="1" applyFill="1" applyBorder="1" applyAlignment="1">
      <alignment horizontal="right" vertical="center"/>
    </xf>
    <xf numFmtId="0" fontId="64" fillId="27" borderId="17" xfId="7" applyNumberFormat="1" applyFont="1" applyFill="1" applyBorder="1" applyAlignment="1">
      <alignment horizontal="right" vertical="center"/>
    </xf>
    <xf numFmtId="0" fontId="56" fillId="33" borderId="66" xfId="7" applyNumberFormat="1" applyFont="1" applyFill="1" applyBorder="1" applyAlignment="1">
      <alignment horizontal="left" vertical="center" indent="1"/>
    </xf>
    <xf numFmtId="0" fontId="65" fillId="2" borderId="9" xfId="7" applyNumberFormat="1" applyFont="1" applyFill="1" applyBorder="1" applyAlignment="1">
      <alignment horizontal="center" vertical="center"/>
    </xf>
    <xf numFmtId="0" fontId="64" fillId="0" borderId="8" xfId="7" applyNumberFormat="1" applyFont="1" applyBorder="1" applyAlignment="1">
      <alignment vertical="center"/>
    </xf>
    <xf numFmtId="0" fontId="65" fillId="2" borderId="7" xfId="7" applyNumberFormat="1" applyFont="1" applyFill="1" applyBorder="1" applyAlignment="1">
      <alignment horizontal="center" vertical="center"/>
    </xf>
    <xf numFmtId="0" fontId="65" fillId="0" borderId="9" xfId="7" applyNumberFormat="1" applyFont="1" applyBorder="1" applyAlignment="1">
      <alignment horizontal="center" vertical="center"/>
    </xf>
    <xf numFmtId="173" fontId="43" fillId="0" borderId="0" xfId="0" applyNumberFormat="1" applyFont="1" applyFill="1"/>
    <xf numFmtId="2" fontId="43" fillId="0" borderId="0" xfId="0" applyNumberFormat="1" applyFont="1" applyFill="1"/>
    <xf numFmtId="0" fontId="54" fillId="0" borderId="0" xfId="17" applyFont="1" applyFill="1"/>
    <xf numFmtId="3" fontId="53" fillId="0" borderId="0" xfId="7" applyNumberFormat="1" applyFont="1" applyFill="1"/>
    <xf numFmtId="3" fontId="53" fillId="0" borderId="0" xfId="7" applyNumberFormat="1" applyFont="1" applyFill="1" applyProtection="1">
      <protection locked="0"/>
    </xf>
    <xf numFmtId="4" fontId="53" fillId="0" borderId="0" xfId="7" applyNumberFormat="1" applyFont="1" applyFill="1"/>
    <xf numFmtId="0" fontId="53" fillId="0" borderId="0" xfId="7" applyNumberFormat="1" applyFont="1" applyFill="1" applyBorder="1" applyAlignment="1"/>
    <xf numFmtId="0" fontId="63" fillId="0" borderId="0" xfId="7" applyNumberFormat="1" applyFont="1" applyBorder="1" applyAlignment="1"/>
    <xf numFmtId="2" fontId="0" fillId="0" borderId="0" xfId="0" applyNumberFormat="1" applyFont="1"/>
    <xf numFmtId="2" fontId="43" fillId="0" borderId="0" xfId="0" applyNumberFormat="1" applyFont="1"/>
    <xf numFmtId="0" fontId="65" fillId="40" borderId="46" xfId="157" applyFont="1" applyFill="1" applyBorder="1" applyAlignment="1">
      <alignment horizontal="center" vertical="center" wrapText="1"/>
    </xf>
    <xf numFmtId="37" fontId="128" fillId="0" borderId="46" xfId="159" applyNumberFormat="1" applyFont="1" applyFill="1" applyBorder="1" applyAlignment="1"/>
    <xf numFmtId="37" fontId="128" fillId="0" borderId="46" xfId="159" applyNumberFormat="1" applyFont="1" applyFill="1" applyBorder="1" applyAlignment="1">
      <alignment horizontal="right"/>
    </xf>
    <xf numFmtId="0" fontId="53" fillId="0" borderId="0" xfId="18" applyNumberFormat="1" applyFont="1" applyFill="1" applyBorder="1" applyAlignment="1"/>
    <xf numFmtId="0" fontId="65" fillId="0" borderId="0" xfId="157" applyFont="1" applyFill="1" applyBorder="1" applyAlignment="1">
      <alignment horizontal="center" vertical="center" wrapText="1"/>
    </xf>
    <xf numFmtId="37" fontId="128" fillId="0" borderId="0" xfId="159" applyNumberFormat="1" applyFont="1" applyFill="1" applyBorder="1" applyAlignment="1"/>
    <xf numFmtId="37" fontId="128" fillId="0" borderId="0" xfId="159" applyNumberFormat="1" applyFont="1" applyFill="1" applyBorder="1" applyAlignment="1">
      <alignment horizontal="right"/>
    </xf>
    <xf numFmtId="0" fontId="43" fillId="0" borderId="0" xfId="0" applyNumberFormat="1" applyFont="1" applyFill="1"/>
    <xf numFmtId="0" fontId="42" fillId="0" borderId="0" xfId="0" applyNumberFormat="1" applyFont="1" applyFill="1"/>
    <xf numFmtId="0" fontId="54" fillId="0" borderId="0" xfId="114" applyFont="1" applyFill="1" applyBorder="1"/>
    <xf numFmtId="3" fontId="54" fillId="0" borderId="0" xfId="114" applyNumberFormat="1" applyFont="1" applyFill="1" applyBorder="1" applyAlignment="1">
      <alignment horizontal="right" indent="1"/>
    </xf>
    <xf numFmtId="10" fontId="54" fillId="0" borderId="0" xfId="114" applyNumberFormat="1" applyFont="1" applyFill="1" applyBorder="1" applyAlignment="1">
      <alignment horizontal="right" indent="1"/>
    </xf>
    <xf numFmtId="10" fontId="54" fillId="0" borderId="0" xfId="114" applyNumberFormat="1" applyFont="1" applyFill="1" applyBorder="1"/>
    <xf numFmtId="0" fontId="53" fillId="0" borderId="0" xfId="18" applyNumberFormat="1" applyFont="1" applyFill="1" applyBorder="1" applyAlignment="1">
      <alignment horizontal="right" indent="2"/>
    </xf>
    <xf numFmtId="3" fontId="53" fillId="0" borderId="0" xfId="18" applyNumberFormat="1" applyFont="1" applyFill="1" applyBorder="1" applyAlignment="1"/>
    <xf numFmtId="37" fontId="136" fillId="0" borderId="0" xfId="159" applyNumberFormat="1" applyFont="1" applyFill="1" applyBorder="1" applyAlignment="1" applyProtection="1">
      <alignment vertical="center"/>
      <protection locked="0"/>
    </xf>
    <xf numFmtId="4" fontId="137" fillId="0" borderId="0" xfId="0" applyNumberFormat="1" applyFont="1"/>
    <xf numFmtId="173" fontId="137" fillId="0" borderId="0" xfId="0" applyNumberFormat="1" applyFont="1"/>
    <xf numFmtId="2" fontId="43" fillId="0" borderId="0" xfId="0" applyNumberFormat="1" applyFont="1" applyFill="1" applyBorder="1"/>
    <xf numFmtId="4" fontId="138" fillId="0" borderId="0" xfId="0" applyNumberFormat="1" applyFont="1" applyBorder="1" applyAlignment="1">
      <alignment horizontal="right" vertical="center" wrapText="1"/>
    </xf>
    <xf numFmtId="173" fontId="43" fillId="0" borderId="0" xfId="0" applyNumberFormat="1" applyFont="1" applyFill="1" applyBorder="1"/>
    <xf numFmtId="173" fontId="138" fillId="0" borderId="0" xfId="0" applyNumberFormat="1" applyFont="1" applyBorder="1" applyAlignment="1">
      <alignment horizontal="right" vertical="center" wrapText="1"/>
    </xf>
    <xf numFmtId="10" fontId="0" fillId="0" borderId="0" xfId="238" applyNumberFormat="1" applyFont="1"/>
    <xf numFmtId="49" fontId="56" fillId="31" borderId="0" xfId="17" applyNumberFormat="1" applyFont="1" applyFill="1" applyBorder="1" applyAlignment="1">
      <alignment horizontal="center" vertical="center" wrapText="1"/>
    </xf>
    <xf numFmtId="0" fontId="71" fillId="0" borderId="32" xfId="7" applyNumberFormat="1" applyFont="1" applyBorder="1" applyAlignment="1">
      <alignment horizontal="center" vertical="top"/>
    </xf>
    <xf numFmtId="0" fontId="56" fillId="33" borderId="64" xfId="7" applyNumberFormat="1" applyFont="1" applyFill="1" applyBorder="1" applyAlignment="1">
      <alignment horizontal="right" vertical="center"/>
    </xf>
    <xf numFmtId="0" fontId="56" fillId="33" borderId="56" xfId="7" applyFont="1" applyFill="1" applyBorder="1" applyAlignment="1">
      <alignment horizontal="right" vertical="center"/>
    </xf>
    <xf numFmtId="0" fontId="56" fillId="33" borderId="13" xfId="7" applyNumberFormat="1" applyFont="1" applyFill="1" applyBorder="1" applyAlignment="1">
      <alignment horizontal="center" vertical="center"/>
    </xf>
    <xf numFmtId="0" fontId="56" fillId="33" borderId="6" xfId="7" applyNumberFormat="1" applyFont="1" applyFill="1" applyBorder="1" applyAlignment="1">
      <alignment horizontal="center" vertical="center"/>
    </xf>
    <xf numFmtId="0" fontId="56" fillId="33" borderId="14" xfId="7" applyNumberFormat="1" applyFont="1" applyFill="1" applyBorder="1" applyAlignment="1">
      <alignment horizontal="center" vertical="center"/>
    </xf>
    <xf numFmtId="0" fontId="71" fillId="0" borderId="19" xfId="7" applyNumberFormat="1" applyFont="1" applyBorder="1" applyAlignment="1">
      <alignment horizontal="center" vertical="top"/>
    </xf>
    <xf numFmtId="0" fontId="63" fillId="33" borderId="6" xfId="7" applyFont="1" applyFill="1" applyBorder="1" applyAlignment="1">
      <alignment horizontal="center" vertical="center"/>
    </xf>
    <xf numFmtId="0" fontId="63" fillId="33" borderId="14" xfId="7" applyFont="1" applyFill="1" applyBorder="1" applyAlignment="1">
      <alignment horizontal="center" vertical="center"/>
    </xf>
    <xf numFmtId="0" fontId="56" fillId="32" borderId="13" xfId="7" applyNumberFormat="1" applyFont="1" applyFill="1" applyBorder="1" applyAlignment="1">
      <alignment horizontal="center" vertical="center"/>
    </xf>
    <xf numFmtId="0" fontId="63" fillId="32" borderId="6" xfId="7" applyFont="1" applyFill="1" applyBorder="1" applyAlignment="1">
      <alignment horizontal="center" vertical="center"/>
    </xf>
    <xf numFmtId="0" fontId="63" fillId="32" borderId="14" xfId="7" applyFont="1" applyFill="1" applyBorder="1" applyAlignment="1">
      <alignment horizontal="center" vertical="center"/>
    </xf>
    <xf numFmtId="0" fontId="53" fillId="0" borderId="19" xfId="7" applyNumberFormat="1" applyFont="1" applyBorder="1" applyAlignment="1"/>
    <xf numFmtId="0" fontId="63" fillId="0" borderId="0" xfId="7" applyNumberFormat="1" applyFont="1" applyBorder="1" applyAlignment="1"/>
    <xf numFmtId="0" fontId="53" fillId="0" borderId="0" xfId="7" applyNumberFormat="1" applyFont="1" applyBorder="1"/>
    <xf numFmtId="0" fontId="63" fillId="0" borderId="12" xfId="7" applyNumberFormat="1" applyFont="1" applyBorder="1" applyAlignment="1"/>
    <xf numFmtId="0" fontId="63" fillId="0" borderId="19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3" borderId="46" xfId="7" applyNumberFormat="1" applyFont="1" applyFill="1" applyBorder="1" applyAlignment="1">
      <alignment horizontal="center" vertical="center"/>
    </xf>
    <xf numFmtId="0" fontId="53" fillId="33" borderId="46" xfId="7" applyFont="1" applyFill="1" applyBorder="1" applyAlignment="1">
      <alignment horizontal="center" vertical="center"/>
    </xf>
    <xf numFmtId="0" fontId="65" fillId="33" borderId="1" xfId="1" applyNumberFormat="1" applyFont="1" applyFill="1" applyBorder="1" applyAlignment="1">
      <alignment horizontal="center" vertical="center" wrapText="1"/>
    </xf>
    <xf numFmtId="0" fontId="65" fillId="33" borderId="17" xfId="1" applyNumberFormat="1" applyFont="1" applyFill="1" applyBorder="1" applyAlignment="1">
      <alignment horizontal="center" vertical="center" wrapText="1"/>
    </xf>
    <xf numFmtId="0" fontId="65" fillId="33" borderId="5" xfId="1" applyNumberFormat="1" applyFont="1" applyFill="1" applyBorder="1" applyAlignment="1">
      <alignment horizontal="center" vertical="center" wrapText="1"/>
    </xf>
    <xf numFmtId="3" fontId="65" fillId="33" borderId="2" xfId="1" applyNumberFormat="1" applyFont="1" applyFill="1" applyBorder="1" applyAlignment="1">
      <alignment horizontal="center" vertical="center"/>
    </xf>
    <xf numFmtId="3" fontId="65" fillId="33" borderId="3" xfId="1" applyNumberFormat="1" applyFont="1" applyFill="1" applyBorder="1" applyAlignment="1">
      <alignment horizontal="center" vertical="center"/>
    </xf>
    <xf numFmtId="3" fontId="65" fillId="33" borderId="4" xfId="1" applyNumberFormat="1" applyFont="1" applyFill="1" applyBorder="1" applyAlignment="1">
      <alignment horizontal="center" vertical="center"/>
    </xf>
    <xf numFmtId="3" fontId="65" fillId="33" borderId="13" xfId="1" applyNumberFormat="1" applyFont="1" applyFill="1" applyBorder="1" applyAlignment="1">
      <alignment horizontal="center" vertical="center"/>
    </xf>
    <xf numFmtId="3" fontId="65" fillId="33" borderId="14" xfId="1" applyNumberFormat="1" applyFont="1" applyFill="1" applyBorder="1" applyAlignment="1">
      <alignment horizontal="center" vertical="center"/>
    </xf>
    <xf numFmtId="0" fontId="65" fillId="33" borderId="13" xfId="1" applyNumberFormat="1" applyFont="1" applyFill="1" applyBorder="1" applyAlignment="1">
      <alignment horizontal="center" vertical="center"/>
    </xf>
    <xf numFmtId="0" fontId="65" fillId="33" borderId="14" xfId="1" applyNumberFormat="1" applyFont="1" applyFill="1" applyBorder="1" applyAlignment="1">
      <alignment horizontal="center" vertical="center"/>
    </xf>
    <xf numFmtId="0" fontId="65" fillId="33" borderId="59" xfId="1" applyNumberFormat="1" applyFont="1" applyFill="1" applyBorder="1" applyAlignment="1">
      <alignment horizontal="center" vertical="center" wrapText="1"/>
    </xf>
    <xf numFmtId="0" fontId="65" fillId="33" borderId="60" xfId="1" applyNumberFormat="1" applyFont="1" applyFill="1" applyBorder="1" applyAlignment="1">
      <alignment horizontal="center" vertical="center" wrapText="1"/>
    </xf>
    <xf numFmtId="0" fontId="65" fillId="33" borderId="61" xfId="1" applyNumberFormat="1" applyFont="1" applyFill="1" applyBorder="1" applyAlignment="1">
      <alignment horizontal="center" vertical="center" wrapText="1"/>
    </xf>
    <xf numFmtId="3" fontId="65" fillId="33" borderId="50" xfId="1" applyNumberFormat="1" applyFont="1" applyFill="1" applyBorder="1" applyAlignment="1">
      <alignment horizontal="center" vertical="center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31" borderId="11" xfId="0" applyFont="1" applyFill="1" applyBorder="1" applyAlignment="1">
      <alignment horizontal="center" vertical="center"/>
    </xf>
    <xf numFmtId="0" fontId="53" fillId="31" borderId="34" xfId="0" applyFont="1" applyFill="1" applyBorder="1" applyAlignment="1">
      <alignment horizontal="center" vertical="center"/>
    </xf>
    <xf numFmtId="0" fontId="69" fillId="31" borderId="37" xfId="0" applyFont="1" applyFill="1" applyBorder="1" applyAlignment="1">
      <alignment horizontal="center" vertical="center" wrapText="1"/>
    </xf>
    <xf numFmtId="0" fontId="53" fillId="31" borderId="37" xfId="0" applyFont="1" applyFill="1" applyBorder="1" applyAlignment="1">
      <alignment horizontal="center" vertical="center" wrapText="1"/>
    </xf>
    <xf numFmtId="0" fontId="78" fillId="34" borderId="46" xfId="0" applyNumberFormat="1" applyFont="1" applyFill="1" applyBorder="1" applyAlignment="1">
      <alignment horizontal="center" vertical="center" wrapText="1"/>
    </xf>
    <xf numFmtId="0" fontId="42" fillId="33" borderId="46" xfId="0" applyFont="1" applyFill="1" applyBorder="1" applyAlignment="1"/>
    <xf numFmtId="0" fontId="78" fillId="31" borderId="43" xfId="18" applyNumberFormat="1" applyFont="1" applyFill="1" applyBorder="1" applyAlignment="1">
      <alignment horizontal="center" vertical="center" wrapText="1"/>
    </xf>
    <xf numFmtId="0" fontId="42" fillId="31" borderId="5" xfId="18" applyFont="1" applyFill="1" applyBorder="1" applyAlignment="1">
      <alignment horizontal="center" vertical="center" wrapText="1"/>
    </xf>
    <xf numFmtId="0" fontId="69" fillId="31" borderId="10" xfId="18" applyNumberFormat="1" applyFont="1" applyFill="1" applyBorder="1" applyAlignment="1">
      <alignment horizontal="center" vertical="center" wrapText="1"/>
    </xf>
    <xf numFmtId="0" fontId="53" fillId="31" borderId="39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49" fontId="69" fillId="31" borderId="38" xfId="17" applyNumberFormat="1" applyFont="1" applyFill="1" applyBorder="1" applyAlignment="1">
      <alignment horizontal="center" vertical="center" wrapText="1"/>
    </xf>
    <xf numFmtId="49" fontId="53" fillId="31" borderId="18" xfId="17" applyNumberFormat="1" applyFont="1" applyFill="1" applyBorder="1" applyAlignment="1">
      <alignment horizontal="center" vertical="center" wrapText="1"/>
    </xf>
    <xf numFmtId="3" fontId="69" fillId="31" borderId="38" xfId="17" applyNumberFormat="1" applyFont="1" applyFill="1" applyBorder="1" applyAlignment="1">
      <alignment horizontal="center" vertical="center" wrapText="1"/>
    </xf>
    <xf numFmtId="0" fontId="53" fillId="31" borderId="18" xfId="17" applyFont="1" applyFill="1" applyBorder="1" applyAlignment="1">
      <alignment horizontal="center" vertical="center" wrapText="1"/>
    </xf>
    <xf numFmtId="49" fontId="65" fillId="31" borderId="38" xfId="17" applyNumberFormat="1" applyFont="1" applyFill="1" applyBorder="1" applyAlignment="1">
      <alignment horizontal="center" vertical="center" wrapText="1"/>
    </xf>
    <xf numFmtId="49" fontId="54" fillId="31" borderId="33" xfId="17" applyNumberFormat="1" applyFont="1" applyFill="1" applyBorder="1" applyAlignment="1">
      <alignment horizontal="center" vertical="center" wrapText="1"/>
    </xf>
    <xf numFmtId="0" fontId="69" fillId="31" borderId="38" xfId="18" applyNumberFormat="1" applyFont="1" applyFill="1" applyBorder="1" applyAlignment="1">
      <alignment horizontal="center" vertical="center" wrapText="1"/>
    </xf>
    <xf numFmtId="0" fontId="69" fillId="31" borderId="33" xfId="18" applyNumberFormat="1" applyFont="1" applyFill="1" applyBorder="1" applyAlignment="1">
      <alignment horizontal="center" vertical="center" wrapText="1"/>
    </xf>
    <xf numFmtId="0" fontId="52" fillId="0" borderId="0" xfId="158" applyNumberFormat="1" applyFont="1" applyFill="1" applyBorder="1" applyAlignment="1">
      <alignment horizontal="left" indent="1"/>
    </xf>
    <xf numFmtId="0" fontId="52" fillId="0" borderId="0" xfId="158" applyNumberFormat="1" applyFont="1" applyFill="1" applyBorder="1" applyAlignment="1">
      <alignment horizontal="center" vertical="center"/>
    </xf>
    <xf numFmtId="0" fontId="128" fillId="0" borderId="0" xfId="158" applyNumberFormat="1" applyFont="1" applyFill="1" applyBorder="1" applyAlignment="1"/>
    <xf numFmtId="0" fontId="52" fillId="0" borderId="0" xfId="158" applyNumberFormat="1" applyFont="1" applyFill="1" applyBorder="1" applyAlignment="1"/>
  </cellXfs>
  <cellStyles count="239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0" defaultTableStyle="TableStyleMedium2" defaultPivotStyle="PivotStyleLight16"/>
  <colors>
    <mruColors>
      <color rgb="FFD3E2F5"/>
      <color rgb="FF003300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0.45397111311251209</c:v>
                </c:pt>
                <c:pt idx="1">
                  <c:v>0.12363320991360618</c:v>
                </c:pt>
                <c:pt idx="2">
                  <c:v>0.28317110866495437</c:v>
                </c:pt>
                <c:pt idx="3">
                  <c:v>0.13922456830892738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Octubre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96937" y="484921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9.881.206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+ 1,10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10.251.523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+ 3,24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1.037,48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+ 2,11 %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1.193,81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+ 2,22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OCTUBRE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7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2021</v>
          </cell>
        </row>
        <row r="53">
          <cell r="P53">
            <v>2</v>
          </cell>
          <cell r="Q53" t="str">
            <v>26 de febrero de 2021</v>
          </cell>
        </row>
        <row r="54">
          <cell r="P54">
            <v>3</v>
          </cell>
          <cell r="Q54" t="str">
            <v>26 de marzo de 2021</v>
          </cell>
        </row>
        <row r="55">
          <cell r="P55">
            <v>4</v>
          </cell>
          <cell r="Q55" t="str">
            <v>27 de abril de 2021</v>
          </cell>
        </row>
        <row r="56">
          <cell r="P56">
            <v>5</v>
          </cell>
          <cell r="Q56" t="str">
            <v>25 de mayo de 2021</v>
          </cell>
        </row>
        <row r="57">
          <cell r="P57">
            <v>6</v>
          </cell>
          <cell r="Q57" t="str">
            <v>25 de junio de 2021</v>
          </cell>
        </row>
        <row r="58">
          <cell r="P58">
            <v>7</v>
          </cell>
          <cell r="Q58" t="str">
            <v>27 de julio de 2021</v>
          </cell>
        </row>
        <row r="59">
          <cell r="P59">
            <v>8</v>
          </cell>
          <cell r="Q59" t="str">
            <v>27 de agosto de 2021</v>
          </cell>
        </row>
        <row r="60">
          <cell r="P60">
            <v>9</v>
          </cell>
          <cell r="Q60" t="str">
            <v>28 de septiembre de 2021</v>
          </cell>
        </row>
        <row r="61">
          <cell r="P61">
            <v>10</v>
          </cell>
          <cell r="Q61" t="str">
            <v>26 de octubre de 2021</v>
          </cell>
        </row>
        <row r="62">
          <cell r="P62">
            <v>11</v>
          </cell>
          <cell r="Q62" t="str">
            <v>26 de noviembre de 2021</v>
          </cell>
        </row>
        <row r="63">
          <cell r="P63">
            <v>12</v>
          </cell>
          <cell r="Q63" t="str">
            <v>28 de diciembre de 2021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729.09883862000015</v>
          </cell>
          <cell r="D3">
            <v>3.1457207714198798E-2</v>
          </cell>
          <cell r="E3">
            <v>3.2367265264219958E-2</v>
          </cell>
        </row>
        <row r="4">
          <cell r="A4">
            <v>2</v>
          </cell>
          <cell r="B4" t="str">
            <v>CATALUÑA</v>
          </cell>
          <cell r="C4">
            <v>1880.9974375400045</v>
          </cell>
          <cell r="D4">
            <v>2.9678450920331167E-2</v>
          </cell>
          <cell r="E4">
            <v>3.2367265264219958E-2</v>
          </cell>
        </row>
        <row r="5">
          <cell r="A5">
            <v>3</v>
          </cell>
          <cell r="B5" t="str">
            <v>GALICIA</v>
          </cell>
          <cell r="C5">
            <v>678.73488080000004</v>
          </cell>
          <cell r="D5">
            <v>2.7677499133811567E-2</v>
          </cell>
          <cell r="E5">
            <v>3.2367265264219958E-2</v>
          </cell>
        </row>
        <row r="6">
          <cell r="A6">
            <v>4</v>
          </cell>
          <cell r="B6" t="str">
            <v>ANDALUCÍA</v>
          </cell>
          <cell r="C6">
            <v>1487.0785973900013</v>
          </cell>
          <cell r="D6">
            <v>3.4015626633220775E-2</v>
          </cell>
          <cell r="E6">
            <v>3.2367265264219958E-2</v>
          </cell>
        </row>
        <row r="7">
          <cell r="A7">
            <v>5</v>
          </cell>
          <cell r="B7" t="str">
            <v>ASTURIAS</v>
          </cell>
          <cell r="C7">
            <v>366.30801137999993</v>
          </cell>
          <cell r="D7">
            <v>1.8512247171743601E-2</v>
          </cell>
          <cell r="E7">
            <v>3.2367265264219958E-2</v>
          </cell>
        </row>
        <row r="8">
          <cell r="A8">
            <v>6</v>
          </cell>
          <cell r="B8" t="str">
            <v>CANTABRIA</v>
          </cell>
          <cell r="C8">
            <v>157.00598964000014</v>
          </cell>
          <cell r="D8">
            <v>3.2875196180975452E-2</v>
          </cell>
          <cell r="E8">
            <v>3.2367265264219958E-2</v>
          </cell>
        </row>
        <row r="9">
          <cell r="A9">
            <v>7</v>
          </cell>
          <cell r="B9" t="str">
            <v>RIOJA (LA)</v>
          </cell>
          <cell r="C9">
            <v>72.792294460000022</v>
          </cell>
          <cell r="D9">
            <v>4.2462756916642919E-2</v>
          </cell>
          <cell r="E9">
            <v>3.2367265264219958E-2</v>
          </cell>
        </row>
        <row r="10">
          <cell r="A10">
            <v>8</v>
          </cell>
          <cell r="B10" t="str">
            <v>MURCIA</v>
          </cell>
          <cell r="C10">
            <v>231.38837552999999</v>
          </cell>
          <cell r="D10">
            <v>3.4785368599991706E-2</v>
          </cell>
          <cell r="E10">
            <v>3.2367265264219958E-2</v>
          </cell>
        </row>
        <row r="11">
          <cell r="A11">
            <v>9</v>
          </cell>
          <cell r="B11" t="str">
            <v>C. VALENCIANA</v>
          </cell>
          <cell r="C11">
            <v>967.21257085000002</v>
          </cell>
          <cell r="D11">
            <v>3.1855885374636017E-2</v>
          </cell>
          <cell r="E11">
            <v>3.2367265264219958E-2</v>
          </cell>
        </row>
        <row r="12">
          <cell r="A12">
            <v>10</v>
          </cell>
          <cell r="B12" t="str">
            <v>ARAGÓN</v>
          </cell>
          <cell r="C12">
            <v>334.91582612000019</v>
          </cell>
          <cell r="D12">
            <v>3.0071148671040548E-2</v>
          </cell>
          <cell r="E12">
            <v>3.2367265264219958E-2</v>
          </cell>
        </row>
        <row r="13">
          <cell r="A13">
            <v>11</v>
          </cell>
          <cell r="B13" t="str">
            <v>CASTILLA - LA MANCHA</v>
          </cell>
          <cell r="C13">
            <v>363.19374381000006</v>
          </cell>
          <cell r="D13">
            <v>3.4918501479558106E-2</v>
          </cell>
          <cell r="E13">
            <v>3.2367265264219958E-2</v>
          </cell>
        </row>
        <row r="14">
          <cell r="A14">
            <v>12</v>
          </cell>
          <cell r="B14" t="str">
            <v>CANARIAS</v>
          </cell>
          <cell r="C14">
            <v>323.73114657999992</v>
          </cell>
          <cell r="D14">
            <v>4.493293953916444E-2</v>
          </cell>
          <cell r="E14">
            <v>3.2367265264219958E-2</v>
          </cell>
        </row>
        <row r="15">
          <cell r="A15">
            <v>13</v>
          </cell>
          <cell r="B15" t="str">
            <v>NAVARRA</v>
          </cell>
          <cell r="C15">
            <v>166.77091343000006</v>
          </cell>
          <cell r="D15">
            <v>3.9499232548720453E-2</v>
          </cell>
          <cell r="E15">
            <v>3.2367265264219958E-2</v>
          </cell>
        </row>
        <row r="16">
          <cell r="A16">
            <v>14</v>
          </cell>
          <cell r="B16" t="str">
            <v>EXTREMADURA</v>
          </cell>
          <cell r="C16">
            <v>199.98782045999999</v>
          </cell>
          <cell r="D16">
            <v>3.0951807608724069E-2</v>
          </cell>
          <cell r="E16">
            <v>3.2367265264219958E-2</v>
          </cell>
        </row>
        <row r="17">
          <cell r="A17">
            <v>15</v>
          </cell>
          <cell r="B17" t="str">
            <v>ILLES BALEARS</v>
          </cell>
          <cell r="C17">
            <v>192.52393860999999</v>
          </cell>
          <cell r="D17">
            <v>4.5326399632095393E-2</v>
          </cell>
          <cell r="E17">
            <v>3.2367265264219958E-2</v>
          </cell>
        </row>
        <row r="18">
          <cell r="A18">
            <v>16</v>
          </cell>
          <cell r="B18" t="str">
            <v>MADRID</v>
          </cell>
          <cell r="C18">
            <v>1447.963177950001</v>
          </cell>
          <cell r="D18">
            <v>3.587281782392826E-2</v>
          </cell>
          <cell r="E18">
            <v>3.2367265264219958E-2</v>
          </cell>
        </row>
        <row r="19">
          <cell r="A19">
            <v>17</v>
          </cell>
          <cell r="B19" t="str">
            <v>CASTILLA Y LEÓN</v>
          </cell>
          <cell r="C19">
            <v>634.32486248000066</v>
          </cell>
          <cell r="D19">
            <v>2.9258052071233109E-2</v>
          </cell>
          <cell r="E19">
            <v>3.2367265264219958E-2</v>
          </cell>
        </row>
        <row r="20">
          <cell r="A20">
            <v>18</v>
          </cell>
          <cell r="B20" t="str">
            <v>CEUTA</v>
          </cell>
          <cell r="C20">
            <v>9.27408754</v>
          </cell>
          <cell r="D20">
            <v>3.1694276802443078E-2</v>
          </cell>
          <cell r="E20">
            <v>3.2367265264219958E-2</v>
          </cell>
        </row>
        <row r="21">
          <cell r="A21">
            <v>19</v>
          </cell>
          <cell r="B21" t="str">
            <v>MELILLA</v>
          </cell>
          <cell r="C21">
            <v>8.2207268599999992</v>
          </cell>
          <cell r="D21">
            <v>5.0947533230151221E-2</v>
          </cell>
          <cell r="E21">
            <v>3.2367265264219958E-2</v>
          </cell>
        </row>
        <row r="26">
          <cell r="A26">
            <v>1</v>
          </cell>
          <cell r="B26" t="str">
            <v>PAÍS VASCO</v>
          </cell>
          <cell r="C26">
            <v>566359</v>
          </cell>
          <cell r="D26">
            <v>1.0554132080992984E-2</v>
          </cell>
          <cell r="E26">
            <v>1.1023207619892617E-2</v>
          </cell>
        </row>
        <row r="27">
          <cell r="A27">
            <v>2</v>
          </cell>
          <cell r="B27" t="str">
            <v>CATALUÑA</v>
          </cell>
          <cell r="C27">
            <v>1745940</v>
          </cell>
          <cell r="D27">
            <v>7.2349182155984071E-3</v>
          </cell>
          <cell r="E27">
            <v>1.1023207619892617E-2</v>
          </cell>
        </row>
        <row r="28">
          <cell r="A28">
            <v>3</v>
          </cell>
          <cell r="B28" t="str">
            <v>GALICIA</v>
          </cell>
          <cell r="C28">
            <v>767595</v>
          </cell>
          <cell r="D28">
            <v>4.6042480011831977E-3</v>
          </cell>
          <cell r="E28">
            <v>1.1023207619892617E-2</v>
          </cell>
        </row>
        <row r="29">
          <cell r="A29">
            <v>4</v>
          </cell>
          <cell r="B29" t="str">
            <v>ANDALUCÍA</v>
          </cell>
          <cell r="C29">
            <v>1602563</v>
          </cell>
          <cell r="D29">
            <v>1.3129387815741023E-2</v>
          </cell>
          <cell r="E29">
            <v>1.1023207619892617E-2</v>
          </cell>
        </row>
        <row r="30">
          <cell r="A30">
            <v>5</v>
          </cell>
          <cell r="B30" t="str">
            <v>ASTURIAS</v>
          </cell>
          <cell r="C30">
            <v>300357</v>
          </cell>
          <cell r="D30">
            <v>-2.4298505475484067E-4</v>
          </cell>
          <cell r="E30">
            <v>1.1023207619892617E-2</v>
          </cell>
        </row>
        <row r="31">
          <cell r="A31">
            <v>6</v>
          </cell>
          <cell r="B31" t="str">
            <v>CANTABRIA</v>
          </cell>
          <cell r="C31">
            <v>143270</v>
          </cell>
          <cell r="D31">
            <v>1.1543756839764274E-2</v>
          </cell>
          <cell r="E31">
            <v>1.1023207619892617E-2</v>
          </cell>
        </row>
        <row r="32">
          <cell r="A32">
            <v>7</v>
          </cell>
          <cell r="B32" t="str">
            <v>RIOJA (LA)</v>
          </cell>
          <cell r="C32">
            <v>71318</v>
          </cell>
          <cell r="D32">
            <v>1.7244576302614556E-2</v>
          </cell>
          <cell r="E32">
            <v>1.1023207619892617E-2</v>
          </cell>
        </row>
        <row r="33">
          <cell r="A33">
            <v>8</v>
          </cell>
          <cell r="B33" t="str">
            <v>MURCIA</v>
          </cell>
          <cell r="C33">
            <v>252410</v>
          </cell>
          <cell r="D33">
            <v>1.1136481993350156E-2</v>
          </cell>
          <cell r="E33">
            <v>1.1023207619892617E-2</v>
          </cell>
        </row>
        <row r="34">
          <cell r="A34">
            <v>9</v>
          </cell>
          <cell r="B34" t="str">
            <v>C. VALENCIANA</v>
          </cell>
          <cell r="C34">
            <v>1011515</v>
          </cell>
          <cell r="D34">
            <v>1.0644834797239655E-2</v>
          </cell>
          <cell r="E34">
            <v>1.1023207619892617E-2</v>
          </cell>
        </row>
        <row r="35">
          <cell r="A35">
            <v>10</v>
          </cell>
          <cell r="B35" t="str">
            <v>ARAGÓN</v>
          </cell>
          <cell r="C35">
            <v>305771</v>
          </cell>
          <cell r="D35">
            <v>7.0248124411305124E-3</v>
          </cell>
          <cell r="E35">
            <v>1.1023207619892617E-2</v>
          </cell>
        </row>
        <row r="36">
          <cell r="A36">
            <v>11</v>
          </cell>
          <cell r="B36" t="str">
            <v>CASTILLA - LA MANCHA</v>
          </cell>
          <cell r="C36">
            <v>378775</v>
          </cell>
          <cell r="D36">
            <v>1.2778211531674133E-2</v>
          </cell>
          <cell r="E36">
            <v>1.1023207619892617E-2</v>
          </cell>
        </row>
        <row r="37">
          <cell r="A37">
            <v>12</v>
          </cell>
          <cell r="B37" t="str">
            <v>CANARIAS</v>
          </cell>
          <cell r="C37">
            <v>341805</v>
          </cell>
          <cell r="D37">
            <v>2.6718933044967086E-2</v>
          </cell>
          <cell r="E37">
            <v>1.1023207619892617E-2</v>
          </cell>
        </row>
        <row r="38">
          <cell r="A38">
            <v>13</v>
          </cell>
          <cell r="B38" t="str">
            <v>NAVARRA</v>
          </cell>
          <cell r="C38">
            <v>139933</v>
          </cell>
          <cell r="D38">
            <v>1.8479700714732816E-2</v>
          </cell>
          <cell r="E38">
            <v>1.1023207619892617E-2</v>
          </cell>
        </row>
        <row r="39">
          <cell r="A39">
            <v>14</v>
          </cell>
          <cell r="B39" t="str">
            <v>EXTREMADURA</v>
          </cell>
          <cell r="C39">
            <v>231466</v>
          </cell>
          <cell r="D39">
            <v>9.6178591212634501E-3</v>
          </cell>
          <cell r="E39">
            <v>1.1023207619892617E-2</v>
          </cell>
        </row>
        <row r="40">
          <cell r="A40">
            <v>15</v>
          </cell>
          <cell r="B40" t="str">
            <v>ILLES BALEARS</v>
          </cell>
          <cell r="C40">
            <v>199370</v>
          </cell>
          <cell r="D40">
            <v>2.1797178103394321E-2</v>
          </cell>
          <cell r="E40">
            <v>1.1023207619892617E-2</v>
          </cell>
        </row>
        <row r="41">
          <cell r="A41">
            <v>16</v>
          </cell>
          <cell r="B41" t="str">
            <v>MADRID</v>
          </cell>
          <cell r="C41">
            <v>1190535</v>
          </cell>
          <cell r="D41">
            <v>1.7201781951842188E-2</v>
          </cell>
          <cell r="E41">
            <v>1.1023207619892617E-2</v>
          </cell>
        </row>
        <row r="42">
          <cell r="A42">
            <v>17</v>
          </cell>
          <cell r="B42" t="str">
            <v>CASTILLA Y LEÓN</v>
          </cell>
          <cell r="C42">
            <v>615138</v>
          </cell>
          <cell r="D42">
            <v>5.7881157230730285E-3</v>
          </cell>
          <cell r="E42">
            <v>1.1023207619892617E-2</v>
          </cell>
        </row>
        <row r="43">
          <cell r="A43">
            <v>18</v>
          </cell>
          <cell r="B43" t="str">
            <v>CEUTA</v>
          </cell>
          <cell r="C43">
            <v>8887</v>
          </cell>
          <cell r="D43">
            <v>1.6354071363220424E-2</v>
          </cell>
          <cell r="E43">
            <v>1.1023207619892617E-2</v>
          </cell>
        </row>
        <row r="44">
          <cell r="A44">
            <v>19</v>
          </cell>
          <cell r="B44" t="str">
            <v>MELILLA</v>
          </cell>
          <cell r="C44">
            <v>8199</v>
          </cell>
          <cell r="D44">
            <v>2.0918939110945001E-2</v>
          </cell>
          <cell r="E44">
            <v>1.1023207619892617E-2</v>
          </cell>
        </row>
        <row r="49">
          <cell r="A49">
            <v>1</v>
          </cell>
          <cell r="B49" t="str">
            <v>PAÍS VASCO</v>
          </cell>
          <cell r="C49">
            <v>1287.3439613743228</v>
          </cell>
          <cell r="D49">
            <v>2.0684765882022615E-2</v>
          </cell>
          <cell r="E49">
            <v>2.1111342928096022E-2</v>
          </cell>
        </row>
        <row r="50">
          <cell r="A50">
            <v>2</v>
          </cell>
          <cell r="B50" t="str">
            <v>CATALUÑA</v>
          </cell>
          <cell r="C50">
            <v>1077.3551425249461</v>
          </cell>
          <cell r="D50">
            <v>2.2282321927930671E-2</v>
          </cell>
          <cell r="E50">
            <v>2.1111342928096022E-2</v>
          </cell>
        </row>
        <row r="51">
          <cell r="A51">
            <v>3</v>
          </cell>
          <cell r="B51" t="str">
            <v>GALICIA</v>
          </cell>
          <cell r="C51">
            <v>884.23567219692688</v>
          </cell>
          <cell r="D51">
            <v>2.2967503052606419E-2</v>
          </cell>
          <cell r="E51">
            <v>2.1111342928096022E-2</v>
          </cell>
        </row>
        <row r="52">
          <cell r="A52">
            <v>4</v>
          </cell>
          <cell r="B52" t="str">
            <v>ANDALUCÍA</v>
          </cell>
          <cell r="C52">
            <v>927.9376831924867</v>
          </cell>
          <cell r="D52">
            <v>2.0615569016815716E-2</v>
          </cell>
          <cell r="E52">
            <v>2.1111342928096022E-2</v>
          </cell>
        </row>
        <row r="53">
          <cell r="A53">
            <v>5</v>
          </cell>
          <cell r="B53" t="str">
            <v>ASTURIAS</v>
          </cell>
          <cell r="C53">
            <v>1219.5754098622638</v>
          </cell>
          <cell r="D53">
            <v>1.8759790575238577E-2</v>
          </cell>
          <cell r="E53">
            <v>2.1111342928096022E-2</v>
          </cell>
        </row>
        <row r="54">
          <cell r="A54">
            <v>6</v>
          </cell>
          <cell r="B54" t="str">
            <v>CANTABRIA</v>
          </cell>
          <cell r="C54">
            <v>1095.8748491659114</v>
          </cell>
          <cell r="D54">
            <v>2.1088004544513428E-2</v>
          </cell>
          <cell r="E54">
            <v>2.1111342928096022E-2</v>
          </cell>
        </row>
        <row r="55">
          <cell r="A55">
            <v>7</v>
          </cell>
          <cell r="B55" t="str">
            <v>RIOJA (LA)</v>
          </cell>
          <cell r="C55">
            <v>1020.6721228862282</v>
          </cell>
          <cell r="D55">
            <v>2.4790675911676052E-2</v>
          </cell>
          <cell r="E55">
            <v>2.1111342928096022E-2</v>
          </cell>
        </row>
        <row r="56">
          <cell r="A56">
            <v>8</v>
          </cell>
          <cell r="B56" t="str">
            <v>MURCIA</v>
          </cell>
          <cell r="C56">
            <v>916.71635644388095</v>
          </cell>
          <cell r="D56">
            <v>2.3388421867659659E-2</v>
          </cell>
          <cell r="E56">
            <v>2.1111342928096022E-2</v>
          </cell>
        </row>
        <row r="57">
          <cell r="A57">
            <v>9</v>
          </cell>
          <cell r="B57" t="str">
            <v>C. VALENCIANA</v>
          </cell>
          <cell r="C57">
            <v>956.20190590352092</v>
          </cell>
          <cell r="D57">
            <v>2.0987640610315772E-2</v>
          </cell>
          <cell r="E57">
            <v>2.1111342928096022E-2</v>
          </cell>
        </row>
        <row r="58">
          <cell r="A58">
            <v>10</v>
          </cell>
          <cell r="B58" t="str">
            <v>ARAGÓN</v>
          </cell>
          <cell r="C58">
            <v>1095.3158609547677</v>
          </cell>
          <cell r="D58">
            <v>2.2885569397285588E-2</v>
          </cell>
          <cell r="E58">
            <v>2.1111342928096022E-2</v>
          </cell>
        </row>
        <row r="59">
          <cell r="A59">
            <v>11</v>
          </cell>
          <cell r="B59" t="str">
            <v>CASTILLA - LA MANCHA</v>
          </cell>
          <cell r="C59">
            <v>958.86408503729149</v>
          </cell>
          <cell r="D59">
            <v>2.1860946153650307E-2</v>
          </cell>
          <cell r="E59">
            <v>2.1111342928096022E-2</v>
          </cell>
        </row>
        <row r="60">
          <cell r="A60">
            <v>12</v>
          </cell>
          <cell r="B60" t="str">
            <v>CANARIAS</v>
          </cell>
          <cell r="C60">
            <v>947.12232582905438</v>
          </cell>
          <cell r="D60">
            <v>1.7740012293510077E-2</v>
          </cell>
          <cell r="E60">
            <v>2.1111342928096022E-2</v>
          </cell>
        </row>
        <row r="61">
          <cell r="A61">
            <v>13</v>
          </cell>
          <cell r="B61" t="str">
            <v>NAVARRA</v>
          </cell>
          <cell r="C61">
            <v>1191.7911674158352</v>
          </cell>
          <cell r="D61">
            <v>2.0638145089427962E-2</v>
          </cell>
          <cell r="E61">
            <v>2.1111342928096022E-2</v>
          </cell>
        </row>
        <row r="62">
          <cell r="A62">
            <v>14</v>
          </cell>
          <cell r="B62" t="str">
            <v>EXTREMADURA</v>
          </cell>
          <cell r="C62">
            <v>864.00516905290613</v>
          </cell>
          <cell r="D62">
            <v>2.1130716235575164E-2</v>
          </cell>
          <cell r="E62">
            <v>2.1111342928096022E-2</v>
          </cell>
        </row>
        <row r="63">
          <cell r="A63">
            <v>15</v>
          </cell>
          <cell r="B63" t="str">
            <v>ILLES BALEARS</v>
          </cell>
          <cell r="C63">
            <v>965.66152685960765</v>
          </cell>
          <cell r="D63">
            <v>2.3027291553471274E-2</v>
          </cell>
          <cell r="E63">
            <v>2.1111342928096022E-2</v>
          </cell>
        </row>
        <row r="64">
          <cell r="A64">
            <v>16</v>
          </cell>
          <cell r="B64" t="str">
            <v>MADRID</v>
          </cell>
          <cell r="C64">
            <v>1216.228987766005</v>
          </cell>
          <cell r="D64">
            <v>1.8355292139047519E-2</v>
          </cell>
          <cell r="E64">
            <v>2.1111342928096022E-2</v>
          </cell>
        </row>
        <row r="65">
          <cell r="A65">
            <v>17</v>
          </cell>
          <cell r="B65" t="str">
            <v>CASTILLA Y LEÓN</v>
          </cell>
          <cell r="C65">
            <v>1031.1911513839184</v>
          </cell>
          <cell r="D65">
            <v>2.3334871412044267E-2</v>
          </cell>
          <cell r="E65">
            <v>2.1111342928096022E-2</v>
          </cell>
        </row>
        <row r="66">
          <cell r="A66">
            <v>18</v>
          </cell>
          <cell r="B66" t="str">
            <v>CEUTA</v>
          </cell>
          <cell r="C66">
            <v>1043.5566040283561</v>
          </cell>
          <cell r="D66">
            <v>1.5093367431142424E-2</v>
          </cell>
          <cell r="E66">
            <v>2.1111342928096022E-2</v>
          </cell>
        </row>
        <row r="67">
          <cell r="A67">
            <v>19</v>
          </cell>
          <cell r="B67" t="str">
            <v>MELILLA</v>
          </cell>
          <cell r="C67">
            <v>1002.6499402366142</v>
          </cell>
          <cell r="D67">
            <v>2.9413299106152646E-2</v>
          </cell>
          <cell r="E67">
            <v>2.1111342928096022E-2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tabSelected="1" zoomScaleNormal="100" workbookViewId="0">
      <selection activeCell="H53" sqref="H53"/>
    </sheetView>
  </sheetViews>
  <sheetFormatPr baseColWidth="10" defaultRowHeight="15"/>
  <cols>
    <col min="1" max="1" width="13.85546875" style="13" customWidth="1"/>
    <col min="2" max="2" width="11.42578125" style="13"/>
    <col min="3" max="3" width="26.28515625" style="13" customWidth="1"/>
    <col min="4" max="4" width="13.7109375" style="13" customWidth="1"/>
    <col min="5" max="5" width="20" style="13" customWidth="1"/>
    <col min="6" max="16384" width="11.425781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75">
      <c r="A4" s="18"/>
      <c r="B4" s="18"/>
      <c r="C4" s="18"/>
      <c r="D4" s="18"/>
      <c r="E4" s="18"/>
      <c r="H4" s="9" t="s">
        <v>180</v>
      </c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276"/>
      <c r="M11" s="276"/>
    </row>
    <row r="12" spans="1:18">
      <c r="A12" s="18"/>
      <c r="B12" s="18"/>
      <c r="C12" s="18"/>
      <c r="D12" s="18"/>
      <c r="E12" s="18"/>
      <c r="L12" s="276"/>
      <c r="M12" s="276"/>
    </row>
    <row r="13" spans="1:18">
      <c r="A13" s="18"/>
      <c r="B13" s="18"/>
      <c r="C13" s="18"/>
      <c r="D13" s="18"/>
      <c r="E13" s="18"/>
      <c r="L13" s="276"/>
      <c r="M13" s="276"/>
    </row>
    <row r="14" spans="1:18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282"/>
      <c r="Q15" s="283"/>
      <c r="R15" s="284"/>
    </row>
    <row r="16" spans="1:18" ht="15.75">
      <c r="A16" s="18"/>
      <c r="B16" s="18"/>
      <c r="C16" s="18"/>
      <c r="D16" s="18"/>
      <c r="E16" s="18"/>
      <c r="P16" s="282"/>
      <c r="Q16" s="283"/>
      <c r="R16" s="284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283"/>
      <c r="M21" s="284"/>
    </row>
    <row r="22" spans="1:13" ht="1.35" customHeight="1">
      <c r="A22" s="18"/>
      <c r="B22" s="18"/>
      <c r="C22" s="18"/>
      <c r="D22" s="18"/>
      <c r="E22" s="18"/>
      <c r="L22" s="283"/>
      <c r="M22" s="284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282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0" ht="15.75">
      <c r="A49" s="18"/>
      <c r="B49" s="18"/>
      <c r="C49" s="18"/>
      <c r="D49" s="18"/>
      <c r="E49" s="18"/>
      <c r="G49" s="282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 ht="15.75">
      <c r="A52" s="18"/>
      <c r="B52" s="18"/>
      <c r="C52" s="18"/>
      <c r="D52" s="18"/>
      <c r="E52" s="18"/>
      <c r="G52" s="20"/>
      <c r="J52" s="20"/>
    </row>
    <row r="53" spans="1:10">
      <c r="A53" s="18"/>
      <c r="B53" s="18"/>
      <c r="C53" s="18"/>
      <c r="D53" s="18"/>
      <c r="E53" s="18"/>
    </row>
    <row r="54" spans="1:10" ht="15.75">
      <c r="A54" s="18"/>
      <c r="B54" s="18"/>
      <c r="C54" s="18"/>
      <c r="D54" s="18"/>
      <c r="E54" s="18"/>
      <c r="G54" s="20"/>
    </row>
    <row r="55" spans="1:10" ht="31.5" customHeight="1">
      <c r="A55" s="18"/>
      <c r="B55" s="18"/>
      <c r="C55" s="18"/>
      <c r="D55" s="18"/>
      <c r="E55" s="18"/>
    </row>
  </sheetData>
  <hyperlinks>
    <hyperlink ref="H4" location="Indice!A1" display="Volver al índice" xr:uid="{00000000-0004-0000-00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10" activePane="bottomLeft" state="frozen"/>
      <selection activeCell="K20" sqref="K20"/>
      <selection pane="bottomLeft" activeCell="K20" sqref="K20"/>
    </sheetView>
  </sheetViews>
  <sheetFormatPr baseColWidth="10" defaultColWidth="11.42578125" defaultRowHeight="15.75"/>
  <cols>
    <col min="1" max="1" width="2.7109375" style="215" customWidth="1"/>
    <col min="2" max="2" width="8" style="170" customWidth="1"/>
    <col min="3" max="3" width="24.7109375" style="174" customWidth="1"/>
    <col min="4" max="9" width="18.7109375" style="174" customWidth="1"/>
    <col min="10" max="11" width="11.42578125" style="174"/>
    <col min="12" max="12" width="34.85546875" style="174" customWidth="1"/>
    <col min="13" max="16384" width="11.42578125" style="174"/>
  </cols>
  <sheetData>
    <row r="1" spans="1:234" s="1" customFormat="1" ht="15.75" customHeight="1">
      <c r="A1" s="3"/>
      <c r="B1" s="8"/>
      <c r="E1" s="164"/>
    </row>
    <row r="2" spans="1:234" s="1" customFormat="1">
      <c r="A2" s="3"/>
      <c r="B2" s="8"/>
      <c r="E2" s="164"/>
    </row>
    <row r="3" spans="1:234" s="1" customFormat="1" ht="18.75">
      <c r="A3" s="3"/>
      <c r="B3" s="11"/>
      <c r="C3" s="165" t="s">
        <v>46</v>
      </c>
      <c r="D3" s="166"/>
      <c r="E3" s="167"/>
      <c r="F3" s="166"/>
      <c r="G3" s="166"/>
      <c r="H3" s="166"/>
      <c r="I3" s="166"/>
    </row>
    <row r="4" spans="1:234" s="1" customFormat="1">
      <c r="A4" s="3"/>
      <c r="B4" s="8"/>
      <c r="C4" s="168"/>
      <c r="D4" s="166"/>
      <c r="E4" s="167"/>
      <c r="F4" s="166"/>
      <c r="G4" s="166"/>
      <c r="H4" s="166"/>
      <c r="I4" s="166"/>
    </row>
    <row r="5" spans="1:234" s="1" customFormat="1" ht="18.75">
      <c r="A5" s="3"/>
      <c r="B5" s="10"/>
      <c r="C5" s="169" t="s">
        <v>211</v>
      </c>
      <c r="D5" s="166"/>
      <c r="E5" s="167"/>
      <c r="F5" s="166"/>
      <c r="G5" s="166"/>
      <c r="H5" s="166"/>
      <c r="I5" s="166"/>
      <c r="K5" s="9" t="s">
        <v>178</v>
      </c>
    </row>
    <row r="6" spans="1:234" ht="9" customHeight="1">
      <c r="C6" s="171"/>
      <c r="D6" s="172"/>
      <c r="E6" s="173"/>
      <c r="F6" s="172"/>
      <c r="G6" s="172"/>
      <c r="H6" s="172"/>
      <c r="I6" s="172"/>
    </row>
    <row r="7" spans="1:234" ht="18.75" customHeight="1">
      <c r="B7" s="516" t="s">
        <v>167</v>
      </c>
      <c r="C7" s="518" t="s">
        <v>47</v>
      </c>
      <c r="D7" s="175" t="s">
        <v>48</v>
      </c>
      <c r="E7" s="176"/>
      <c r="F7" s="175" t="s">
        <v>49</v>
      </c>
      <c r="G7" s="175"/>
      <c r="H7" s="175" t="s">
        <v>50</v>
      </c>
      <c r="I7" s="175"/>
    </row>
    <row r="8" spans="1:234" ht="24" customHeight="1">
      <c r="B8" s="517"/>
      <c r="C8" s="519"/>
      <c r="D8" s="177" t="s">
        <v>7</v>
      </c>
      <c r="E8" s="178" t="s">
        <v>51</v>
      </c>
      <c r="F8" s="177" t="s">
        <v>7</v>
      </c>
      <c r="G8" s="178" t="s">
        <v>51</v>
      </c>
      <c r="H8" s="177" t="s">
        <v>7</v>
      </c>
      <c r="I8" s="178" t="s">
        <v>51</v>
      </c>
    </row>
    <row r="9" spans="1:234" ht="24" hidden="1" customHeight="1">
      <c r="B9" s="179"/>
      <c r="C9" s="180"/>
      <c r="D9" s="181"/>
      <c r="E9" s="182"/>
      <c r="F9" s="181"/>
      <c r="G9" s="182"/>
      <c r="H9" s="181"/>
      <c r="I9" s="182"/>
    </row>
    <row r="10" spans="1:234" s="188" customFormat="1" ht="18" customHeight="1">
      <c r="A10" s="187"/>
      <c r="B10" s="170"/>
      <c r="C10" s="183" t="s">
        <v>52</v>
      </c>
      <c r="D10" s="184">
        <v>205672</v>
      </c>
      <c r="E10" s="185">
        <v>916.48366253063102</v>
      </c>
      <c r="F10" s="184">
        <v>923605</v>
      </c>
      <c r="G10" s="185">
        <v>1077.1244413358527</v>
      </c>
      <c r="H10" s="184">
        <v>392029</v>
      </c>
      <c r="I10" s="185">
        <v>687.70053613380605</v>
      </c>
      <c r="J10" s="186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</row>
    <row r="11" spans="1:234" s="192" customFormat="1" ht="18" customHeight="1">
      <c r="A11" s="405"/>
      <c r="B11" s="170">
        <v>4</v>
      </c>
      <c r="C11" s="189" t="s">
        <v>53</v>
      </c>
      <c r="D11" s="190">
        <v>9899</v>
      </c>
      <c r="E11" s="191">
        <v>907.61279725224767</v>
      </c>
      <c r="F11" s="190">
        <v>65262</v>
      </c>
      <c r="G11" s="191">
        <v>968.0494735067881</v>
      </c>
      <c r="H11" s="190">
        <v>28497</v>
      </c>
      <c r="I11" s="191">
        <v>623.77977471312772</v>
      </c>
    </row>
    <row r="12" spans="1:234" s="192" customFormat="1" ht="18" customHeight="1">
      <c r="A12" s="405"/>
      <c r="B12" s="170">
        <v>11</v>
      </c>
      <c r="C12" s="189" t="s">
        <v>54</v>
      </c>
      <c r="D12" s="190">
        <v>37132</v>
      </c>
      <c r="E12" s="191">
        <v>999.37693094904671</v>
      </c>
      <c r="F12" s="190">
        <v>118203</v>
      </c>
      <c r="G12" s="191">
        <v>1228.1889694000997</v>
      </c>
      <c r="H12" s="190">
        <v>56443</v>
      </c>
      <c r="I12" s="191">
        <v>768.38686781354647</v>
      </c>
    </row>
    <row r="13" spans="1:234" s="192" customFormat="1" ht="18" customHeight="1">
      <c r="A13" s="405"/>
      <c r="B13" s="170">
        <v>14</v>
      </c>
      <c r="C13" s="189" t="s">
        <v>55</v>
      </c>
      <c r="D13" s="190">
        <v>15440</v>
      </c>
      <c r="E13" s="191">
        <v>853.9504073834197</v>
      </c>
      <c r="F13" s="190">
        <v>106958</v>
      </c>
      <c r="G13" s="191">
        <v>984.31161923371803</v>
      </c>
      <c r="H13" s="190">
        <v>43383</v>
      </c>
      <c r="I13" s="191">
        <v>636.03169882211932</v>
      </c>
    </row>
    <row r="14" spans="1:234" s="192" customFormat="1" ht="18" customHeight="1">
      <c r="A14" s="405"/>
      <c r="B14" s="170">
        <v>18</v>
      </c>
      <c r="C14" s="189" t="s">
        <v>56</v>
      </c>
      <c r="D14" s="190">
        <v>21729</v>
      </c>
      <c r="E14" s="191">
        <v>913.87310966910582</v>
      </c>
      <c r="F14" s="190">
        <v>114034</v>
      </c>
      <c r="G14" s="191">
        <v>1012.9298069873896</v>
      </c>
      <c r="H14" s="190">
        <v>45363</v>
      </c>
      <c r="I14" s="191">
        <v>626.81229812843071</v>
      </c>
    </row>
    <row r="15" spans="1:234" s="192" customFormat="1" ht="18" customHeight="1">
      <c r="A15" s="405"/>
      <c r="B15" s="170">
        <v>21</v>
      </c>
      <c r="C15" s="189" t="s">
        <v>57</v>
      </c>
      <c r="D15" s="190">
        <v>11744</v>
      </c>
      <c r="E15" s="191">
        <v>862.33364356267032</v>
      </c>
      <c r="F15" s="190">
        <v>57825</v>
      </c>
      <c r="G15" s="191">
        <v>1107.6918125378297</v>
      </c>
      <c r="H15" s="190">
        <v>25033</v>
      </c>
      <c r="I15" s="191">
        <v>706.86500619182664</v>
      </c>
    </row>
    <row r="16" spans="1:234" s="192" customFormat="1" ht="18" customHeight="1">
      <c r="A16" s="405"/>
      <c r="B16" s="170">
        <v>23</v>
      </c>
      <c r="C16" s="189" t="s">
        <v>58</v>
      </c>
      <c r="D16" s="190">
        <v>21349</v>
      </c>
      <c r="E16" s="191">
        <v>846.44281090449203</v>
      </c>
      <c r="F16" s="190">
        <v>79762</v>
      </c>
      <c r="G16" s="191">
        <v>978.27278954890789</v>
      </c>
      <c r="H16" s="190">
        <v>36603</v>
      </c>
      <c r="I16" s="191">
        <v>660.43359943174062</v>
      </c>
    </row>
    <row r="17" spans="1:234" s="192" customFormat="1" ht="18" customHeight="1">
      <c r="A17" s="405"/>
      <c r="B17" s="170">
        <v>29</v>
      </c>
      <c r="C17" s="189" t="s">
        <v>59</v>
      </c>
      <c r="D17" s="190">
        <v>30489</v>
      </c>
      <c r="E17" s="191">
        <v>968.52788546688976</v>
      </c>
      <c r="F17" s="190">
        <v>163960</v>
      </c>
      <c r="G17" s="191">
        <v>1090.175535801415</v>
      </c>
      <c r="H17" s="190">
        <v>66126</v>
      </c>
      <c r="I17" s="191">
        <v>686.82883540513558</v>
      </c>
    </row>
    <row r="18" spans="1:234" s="192" customFormat="1" ht="18" customHeight="1">
      <c r="A18" s="405"/>
      <c r="B18" s="170">
        <v>41</v>
      </c>
      <c r="C18" s="189" t="s">
        <v>60</v>
      </c>
      <c r="D18" s="190">
        <v>57890</v>
      </c>
      <c r="E18" s="191">
        <v>891.89429763344276</v>
      </c>
      <c r="F18" s="190">
        <v>217601</v>
      </c>
      <c r="G18" s="191">
        <v>1125.3172559868751</v>
      </c>
      <c r="H18" s="190">
        <v>90581</v>
      </c>
      <c r="I18" s="191">
        <v>719.13034168313436</v>
      </c>
    </row>
    <row r="19" spans="1:234" s="192" customFormat="1" ht="18" hidden="1" customHeight="1">
      <c r="A19" s="405"/>
      <c r="B19" s="170"/>
      <c r="C19" s="189"/>
      <c r="D19" s="190"/>
      <c r="E19" s="191"/>
      <c r="F19" s="190"/>
      <c r="G19" s="191"/>
      <c r="H19" s="190"/>
      <c r="I19" s="191"/>
    </row>
    <row r="20" spans="1:234" s="188" customFormat="1" ht="18" customHeight="1">
      <c r="A20" s="187"/>
      <c r="B20" s="170"/>
      <c r="C20" s="183" t="s">
        <v>61</v>
      </c>
      <c r="D20" s="184">
        <v>22213</v>
      </c>
      <c r="E20" s="185">
        <v>1057.0118097510467</v>
      </c>
      <c r="F20" s="184">
        <v>199252</v>
      </c>
      <c r="G20" s="185">
        <v>1250.3796221367913</v>
      </c>
      <c r="H20" s="184">
        <v>74003</v>
      </c>
      <c r="I20" s="185">
        <v>779.26401943164478</v>
      </c>
      <c r="J20" s="186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</row>
    <row r="21" spans="1:234" s="192" customFormat="1" ht="18" customHeight="1">
      <c r="A21" s="405"/>
      <c r="B21" s="170">
        <v>22</v>
      </c>
      <c r="C21" s="189" t="s">
        <v>62</v>
      </c>
      <c r="D21" s="190">
        <v>5285</v>
      </c>
      <c r="E21" s="191">
        <v>955.86248249763491</v>
      </c>
      <c r="F21" s="190">
        <v>33396</v>
      </c>
      <c r="G21" s="191">
        <v>1135.0458755539587</v>
      </c>
      <c r="H21" s="190">
        <v>13126</v>
      </c>
      <c r="I21" s="191">
        <v>725.63466097821117</v>
      </c>
    </row>
    <row r="22" spans="1:234" s="192" customFormat="1" ht="18" customHeight="1">
      <c r="A22" s="405"/>
      <c r="B22" s="170">
        <v>40</v>
      </c>
      <c r="C22" s="189" t="s">
        <v>63</v>
      </c>
      <c r="D22" s="190">
        <v>3317</v>
      </c>
      <c r="E22" s="191">
        <v>960.11363883026843</v>
      </c>
      <c r="F22" s="190">
        <v>22998</v>
      </c>
      <c r="G22" s="191">
        <v>1142.0539573006349</v>
      </c>
      <c r="H22" s="190">
        <v>8498</v>
      </c>
      <c r="I22" s="191">
        <v>705.11751588609093</v>
      </c>
    </row>
    <row r="23" spans="1:234" s="192" customFormat="1" ht="18" customHeight="1">
      <c r="A23" s="405"/>
      <c r="B23" s="170">
        <v>50</v>
      </c>
      <c r="C23" s="189" t="s">
        <v>64</v>
      </c>
      <c r="D23" s="190">
        <v>13611</v>
      </c>
      <c r="E23" s="191">
        <v>1119.9010484167218</v>
      </c>
      <c r="F23" s="190">
        <v>142858</v>
      </c>
      <c r="G23" s="191">
        <v>1294.780071819569</v>
      </c>
      <c r="H23" s="190">
        <v>52379</v>
      </c>
      <c r="I23" s="191">
        <v>804.73292770003241</v>
      </c>
    </row>
    <row r="24" spans="1:234" s="192" customFormat="1" ht="18" hidden="1" customHeight="1">
      <c r="A24" s="405"/>
      <c r="B24" s="170"/>
      <c r="C24" s="189"/>
      <c r="D24" s="190"/>
      <c r="E24" s="191"/>
      <c r="F24" s="190"/>
      <c r="G24" s="191"/>
      <c r="H24" s="190"/>
      <c r="I24" s="191"/>
    </row>
    <row r="25" spans="1:234" s="188" customFormat="1" ht="18" customHeight="1">
      <c r="A25" s="187"/>
      <c r="B25" s="170">
        <v>33</v>
      </c>
      <c r="C25" s="183" t="s">
        <v>65</v>
      </c>
      <c r="D25" s="184">
        <v>27555</v>
      </c>
      <c r="E25" s="185">
        <v>1134.7516512429684</v>
      </c>
      <c r="F25" s="184">
        <v>182393</v>
      </c>
      <c r="G25" s="185">
        <v>1433.5484730773658</v>
      </c>
      <c r="H25" s="184">
        <v>79830</v>
      </c>
      <c r="I25" s="185">
        <v>847.11838456720534</v>
      </c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</row>
    <row r="26" spans="1:234" s="188" customFormat="1" ht="18" hidden="1" customHeight="1">
      <c r="A26" s="187"/>
      <c r="B26" s="170"/>
      <c r="C26" s="183"/>
      <c r="D26" s="184"/>
      <c r="E26" s="185"/>
      <c r="F26" s="184"/>
      <c r="G26" s="185"/>
      <c r="H26" s="184"/>
      <c r="I26" s="185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</row>
    <row r="27" spans="1:234" s="188" customFormat="1" ht="18" customHeight="1">
      <c r="A27" s="187"/>
      <c r="B27" s="170">
        <v>7</v>
      </c>
      <c r="C27" s="183" t="s">
        <v>184</v>
      </c>
      <c r="D27" s="184">
        <v>17658</v>
      </c>
      <c r="E27" s="185">
        <v>924.66076112810049</v>
      </c>
      <c r="F27" s="184">
        <v>130518</v>
      </c>
      <c r="G27" s="185">
        <v>1102.5430584287226</v>
      </c>
      <c r="H27" s="184">
        <v>44829</v>
      </c>
      <c r="I27" s="185">
        <v>668.19745834169839</v>
      </c>
      <c r="J27" s="186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</row>
    <row r="28" spans="1:234" s="188" customFormat="1" ht="18" hidden="1" customHeight="1">
      <c r="A28" s="187"/>
      <c r="B28" s="170"/>
      <c r="C28" s="183"/>
      <c r="D28" s="184"/>
      <c r="E28" s="185"/>
      <c r="F28" s="184"/>
      <c r="G28" s="185"/>
      <c r="H28" s="184"/>
      <c r="I28" s="185"/>
      <c r="J28" s="186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</row>
    <row r="29" spans="1:234" s="188" customFormat="1" ht="18" customHeight="1">
      <c r="A29" s="187"/>
      <c r="B29" s="170"/>
      <c r="C29" s="183" t="s">
        <v>66</v>
      </c>
      <c r="D29" s="184">
        <v>48261</v>
      </c>
      <c r="E29" s="185">
        <v>937.3527699384598</v>
      </c>
      <c r="F29" s="184">
        <v>192632</v>
      </c>
      <c r="G29" s="185">
        <v>1106.7393305888947</v>
      </c>
      <c r="H29" s="184">
        <v>81796</v>
      </c>
      <c r="I29" s="185">
        <v>701.06381338940776</v>
      </c>
      <c r="J29" s="186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</row>
    <row r="30" spans="1:234" s="192" customFormat="1" ht="18" customHeight="1">
      <c r="A30" s="405"/>
      <c r="B30" s="170">
        <v>35</v>
      </c>
      <c r="C30" s="189" t="s">
        <v>67</v>
      </c>
      <c r="D30" s="190">
        <v>26612</v>
      </c>
      <c r="E30" s="191">
        <v>979.58754434089883</v>
      </c>
      <c r="F30" s="190">
        <v>100039</v>
      </c>
      <c r="G30" s="191">
        <v>1121.5244140785094</v>
      </c>
      <c r="H30" s="190">
        <v>42056</v>
      </c>
      <c r="I30" s="191">
        <v>706.68099391287808</v>
      </c>
    </row>
    <row r="31" spans="1:234" s="192" customFormat="1" ht="18" customHeight="1">
      <c r="A31" s="405"/>
      <c r="B31" s="170">
        <v>38</v>
      </c>
      <c r="C31" s="189" t="s">
        <v>68</v>
      </c>
      <c r="D31" s="190">
        <v>21649</v>
      </c>
      <c r="E31" s="191">
        <v>885.43573837128736</v>
      </c>
      <c r="F31" s="190">
        <v>92593</v>
      </c>
      <c r="G31" s="191">
        <v>1090.7652832287538</v>
      </c>
      <c r="H31" s="190">
        <v>39740</v>
      </c>
      <c r="I31" s="191">
        <v>695.11927025666841</v>
      </c>
    </row>
    <row r="32" spans="1:234" s="192" customFormat="1" ht="18" hidden="1" customHeight="1">
      <c r="A32" s="405"/>
      <c r="B32" s="170"/>
      <c r="C32" s="189"/>
      <c r="D32" s="190"/>
      <c r="E32" s="191"/>
      <c r="F32" s="190"/>
      <c r="G32" s="191"/>
      <c r="H32" s="190"/>
      <c r="I32" s="191"/>
    </row>
    <row r="33" spans="1:234" s="188" customFormat="1" ht="18" customHeight="1">
      <c r="A33" s="187"/>
      <c r="B33" s="170">
        <v>39</v>
      </c>
      <c r="C33" s="183" t="s">
        <v>69</v>
      </c>
      <c r="D33" s="184">
        <v>13051</v>
      </c>
      <c r="E33" s="185">
        <v>1041.1094605777334</v>
      </c>
      <c r="F33" s="184">
        <v>88918</v>
      </c>
      <c r="G33" s="185">
        <v>1270.1474938707572</v>
      </c>
      <c r="H33" s="184">
        <v>35428</v>
      </c>
      <c r="I33" s="185">
        <v>777.21416309134008</v>
      </c>
      <c r="J33" s="186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</row>
    <row r="34" spans="1:234" s="188" customFormat="1" ht="18" hidden="1" customHeight="1">
      <c r="A34" s="187"/>
      <c r="B34" s="170"/>
      <c r="C34" s="183"/>
      <c r="D34" s="184"/>
      <c r="E34" s="185"/>
      <c r="F34" s="184"/>
      <c r="G34" s="185"/>
      <c r="H34" s="184"/>
      <c r="I34" s="185"/>
      <c r="J34" s="186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</row>
    <row r="35" spans="1:234" s="188" customFormat="1" ht="18" customHeight="1">
      <c r="A35" s="187"/>
      <c r="B35" s="170"/>
      <c r="C35" s="183" t="s">
        <v>70</v>
      </c>
      <c r="D35" s="184">
        <v>46360</v>
      </c>
      <c r="E35" s="185">
        <v>992.89384512510742</v>
      </c>
      <c r="F35" s="184">
        <v>393272</v>
      </c>
      <c r="G35" s="185">
        <v>1183.1157940051658</v>
      </c>
      <c r="H35" s="184">
        <v>152234</v>
      </c>
      <c r="I35" s="185">
        <v>734.79764559822411</v>
      </c>
      <c r="J35" s="186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</row>
    <row r="36" spans="1:234" s="192" customFormat="1" ht="18" customHeight="1">
      <c r="A36" s="405"/>
      <c r="B36" s="170">
        <v>5</v>
      </c>
      <c r="C36" s="189" t="s">
        <v>71</v>
      </c>
      <c r="D36" s="190">
        <v>3002</v>
      </c>
      <c r="E36" s="191">
        <v>864.73099267155226</v>
      </c>
      <c r="F36" s="190">
        <v>24268</v>
      </c>
      <c r="G36" s="191">
        <v>1024.0547494643151</v>
      </c>
      <c r="H36" s="190">
        <v>9995</v>
      </c>
      <c r="I36" s="191">
        <v>684.45212706353198</v>
      </c>
    </row>
    <row r="37" spans="1:234" s="192" customFormat="1" ht="18" customHeight="1">
      <c r="A37" s="405"/>
      <c r="B37" s="170">
        <v>9</v>
      </c>
      <c r="C37" s="189" t="s">
        <v>72</v>
      </c>
      <c r="D37" s="190">
        <v>4751</v>
      </c>
      <c r="E37" s="191">
        <v>1105.7689286466007</v>
      </c>
      <c r="F37" s="190">
        <v>62124</v>
      </c>
      <c r="G37" s="191">
        <v>1260.0357208164316</v>
      </c>
      <c r="H37" s="190">
        <v>20919</v>
      </c>
      <c r="I37" s="191">
        <v>754.53050815048516</v>
      </c>
    </row>
    <row r="38" spans="1:234" s="192" customFormat="1" ht="18" customHeight="1">
      <c r="A38" s="405"/>
      <c r="B38" s="170">
        <v>24</v>
      </c>
      <c r="C38" s="189" t="s">
        <v>73</v>
      </c>
      <c r="D38" s="190">
        <v>13774</v>
      </c>
      <c r="E38" s="191">
        <v>1053.2885443589371</v>
      </c>
      <c r="F38" s="190">
        <v>86268</v>
      </c>
      <c r="G38" s="191">
        <v>1181.2431105392498</v>
      </c>
      <c r="H38" s="190">
        <v>35245</v>
      </c>
      <c r="I38" s="191">
        <v>717.89692069797138</v>
      </c>
    </row>
    <row r="39" spans="1:234" s="192" customFormat="1" ht="18" customHeight="1">
      <c r="A39" s="405"/>
      <c r="B39" s="170">
        <v>34</v>
      </c>
      <c r="C39" s="189" t="s">
        <v>74</v>
      </c>
      <c r="D39" s="190">
        <v>3967</v>
      </c>
      <c r="E39" s="191">
        <v>965.27598689185777</v>
      </c>
      <c r="F39" s="190">
        <v>26409</v>
      </c>
      <c r="G39" s="191">
        <v>1222.4645071755838</v>
      </c>
      <c r="H39" s="190">
        <v>10506</v>
      </c>
      <c r="I39" s="191">
        <v>762.03339996192653</v>
      </c>
    </row>
    <row r="40" spans="1:234" s="192" customFormat="1" ht="18" customHeight="1">
      <c r="A40" s="405"/>
      <c r="B40" s="170">
        <v>37</v>
      </c>
      <c r="C40" s="189" t="s">
        <v>75</v>
      </c>
      <c r="D40" s="190">
        <v>5338</v>
      </c>
      <c r="E40" s="191">
        <v>937.88083739228159</v>
      </c>
      <c r="F40" s="190">
        <v>51834</v>
      </c>
      <c r="G40" s="191">
        <v>1092.6289367982406</v>
      </c>
      <c r="H40" s="190">
        <v>20458</v>
      </c>
      <c r="I40" s="191">
        <v>702.73123374718932</v>
      </c>
    </row>
    <row r="41" spans="1:234" s="192" customFormat="1" ht="18" customHeight="1">
      <c r="A41" s="405"/>
      <c r="B41" s="170">
        <v>40</v>
      </c>
      <c r="C41" s="189" t="s">
        <v>76</v>
      </c>
      <c r="D41" s="190">
        <v>2355</v>
      </c>
      <c r="E41" s="191">
        <v>914.79759235668791</v>
      </c>
      <c r="F41" s="190">
        <v>21615</v>
      </c>
      <c r="G41" s="191">
        <v>1125.2656072172099</v>
      </c>
      <c r="H41" s="190">
        <v>8662</v>
      </c>
      <c r="I41" s="191">
        <v>709.73657815746935</v>
      </c>
    </row>
    <row r="42" spans="1:234" s="192" customFormat="1" ht="18" customHeight="1">
      <c r="A42" s="405"/>
      <c r="B42" s="170">
        <v>42</v>
      </c>
      <c r="C42" s="189" t="s">
        <v>77</v>
      </c>
      <c r="D42" s="190">
        <v>1200</v>
      </c>
      <c r="E42" s="191">
        <v>977.29955833333349</v>
      </c>
      <c r="F42" s="190">
        <v>15027</v>
      </c>
      <c r="G42" s="191">
        <v>1111.606507619618</v>
      </c>
      <c r="H42" s="190">
        <v>5307</v>
      </c>
      <c r="I42" s="191">
        <v>687.29078198605623</v>
      </c>
    </row>
    <row r="43" spans="1:234" s="192" customFormat="1" ht="18" customHeight="1">
      <c r="A43" s="405"/>
      <c r="B43" s="170">
        <v>47</v>
      </c>
      <c r="C43" s="189" t="s">
        <v>78</v>
      </c>
      <c r="D43" s="190">
        <v>9632</v>
      </c>
      <c r="E43" s="191">
        <v>975.97752076411962</v>
      </c>
      <c r="F43" s="190">
        <v>75088</v>
      </c>
      <c r="G43" s="191">
        <v>1333.0663160558277</v>
      </c>
      <c r="H43" s="190">
        <v>28148</v>
      </c>
      <c r="I43" s="191">
        <v>821.72206160295582</v>
      </c>
    </row>
    <row r="44" spans="1:234" s="192" customFormat="1" ht="18" customHeight="1">
      <c r="A44" s="405"/>
      <c r="B44" s="170">
        <v>49</v>
      </c>
      <c r="C44" s="189" t="s">
        <v>79</v>
      </c>
      <c r="D44" s="190">
        <v>2341</v>
      </c>
      <c r="E44" s="191">
        <v>901.21768475010686</v>
      </c>
      <c r="F44" s="190">
        <v>30639</v>
      </c>
      <c r="G44" s="191">
        <v>985.97245308267247</v>
      </c>
      <c r="H44" s="190">
        <v>12994</v>
      </c>
      <c r="I44" s="191">
        <v>663.87283438510087</v>
      </c>
    </row>
    <row r="45" spans="1:234" s="192" customFormat="1" ht="18" hidden="1" customHeight="1">
      <c r="A45" s="405"/>
      <c r="B45" s="170"/>
      <c r="C45" s="189"/>
      <c r="D45" s="190"/>
      <c r="E45" s="191"/>
      <c r="F45" s="190"/>
      <c r="G45" s="191"/>
      <c r="H45" s="190"/>
      <c r="I45" s="191"/>
    </row>
    <row r="46" spans="1:234" s="188" customFormat="1" ht="18" customHeight="1">
      <c r="A46" s="187"/>
      <c r="B46" s="170"/>
      <c r="C46" s="183" t="s">
        <v>80</v>
      </c>
      <c r="D46" s="184">
        <v>44282</v>
      </c>
      <c r="E46" s="185">
        <v>914.77826588681683</v>
      </c>
      <c r="F46" s="184">
        <v>221016</v>
      </c>
      <c r="G46" s="185">
        <v>1108.0717658902522</v>
      </c>
      <c r="H46" s="184">
        <v>95950</v>
      </c>
      <c r="I46" s="185">
        <v>731.72033173527882</v>
      </c>
      <c r="J46" s="186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7"/>
      <c r="FK46" s="187"/>
      <c r="FL46" s="187"/>
      <c r="FM46" s="187"/>
      <c r="FN46" s="187"/>
      <c r="FO46" s="187"/>
      <c r="FP46" s="187"/>
      <c r="FQ46" s="187"/>
      <c r="FR46" s="187"/>
      <c r="FS46" s="187"/>
      <c r="FT46" s="187"/>
      <c r="FU46" s="187"/>
      <c r="FV46" s="187"/>
      <c r="FW46" s="187"/>
      <c r="FX46" s="187"/>
      <c r="FY46" s="187"/>
      <c r="FZ46" s="187"/>
      <c r="GA46" s="187"/>
      <c r="GB46" s="187"/>
      <c r="GC46" s="187"/>
      <c r="GD46" s="187"/>
      <c r="GE46" s="187"/>
      <c r="GF46" s="187"/>
      <c r="GG46" s="187"/>
      <c r="GH46" s="187"/>
      <c r="GI46" s="187"/>
      <c r="GJ46" s="187"/>
      <c r="GK46" s="187"/>
      <c r="GL46" s="187"/>
      <c r="GM46" s="187"/>
      <c r="GN46" s="187"/>
      <c r="GO46" s="187"/>
      <c r="GP46" s="187"/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</row>
    <row r="47" spans="1:234" s="192" customFormat="1" ht="18" customHeight="1">
      <c r="A47" s="405"/>
      <c r="B47" s="170">
        <v>2</v>
      </c>
      <c r="C47" s="189" t="s">
        <v>81</v>
      </c>
      <c r="D47" s="190">
        <v>7054</v>
      </c>
      <c r="E47" s="191">
        <v>918.39597533314441</v>
      </c>
      <c r="F47" s="190">
        <v>43646</v>
      </c>
      <c r="G47" s="191">
        <v>1059.0937602529443</v>
      </c>
      <c r="H47" s="190">
        <v>18738</v>
      </c>
      <c r="I47" s="191">
        <v>707.16655939801478</v>
      </c>
    </row>
    <row r="48" spans="1:234" s="192" customFormat="1" ht="18" customHeight="1">
      <c r="A48" s="405"/>
      <c r="B48" s="170">
        <v>13</v>
      </c>
      <c r="C48" s="189" t="s">
        <v>82</v>
      </c>
      <c r="D48" s="190">
        <v>14722</v>
      </c>
      <c r="E48" s="191">
        <v>902.66007539736449</v>
      </c>
      <c r="F48" s="190">
        <v>53314</v>
      </c>
      <c r="G48" s="191">
        <v>1134.1091675732453</v>
      </c>
      <c r="H48" s="190">
        <v>26940</v>
      </c>
      <c r="I48" s="191">
        <v>756.36126651818859</v>
      </c>
    </row>
    <row r="49" spans="1:234" s="192" customFormat="1" ht="18" customHeight="1">
      <c r="A49" s="405"/>
      <c r="B49" s="170">
        <v>16</v>
      </c>
      <c r="C49" s="189" t="s">
        <v>83</v>
      </c>
      <c r="D49" s="190">
        <v>6223</v>
      </c>
      <c r="E49" s="191">
        <v>858.13444480154271</v>
      </c>
      <c r="F49" s="190">
        <v>25166</v>
      </c>
      <c r="G49" s="191">
        <v>1002.2172339664627</v>
      </c>
      <c r="H49" s="190">
        <v>11181</v>
      </c>
      <c r="I49" s="191">
        <v>695.69887040515175</v>
      </c>
    </row>
    <row r="50" spans="1:234" s="192" customFormat="1" ht="18" customHeight="1">
      <c r="A50" s="405"/>
      <c r="B50" s="170">
        <v>19</v>
      </c>
      <c r="C50" s="189" t="s">
        <v>84</v>
      </c>
      <c r="D50" s="190">
        <v>5644</v>
      </c>
      <c r="E50" s="191">
        <v>1013.2940910701629</v>
      </c>
      <c r="F50" s="190">
        <v>25921</v>
      </c>
      <c r="G50" s="191">
        <v>1272.360999575634</v>
      </c>
      <c r="H50" s="190">
        <v>9411</v>
      </c>
      <c r="I50" s="191">
        <v>787.96751461056226</v>
      </c>
    </row>
    <row r="51" spans="1:234" s="192" customFormat="1" ht="18" customHeight="1">
      <c r="A51" s="405"/>
      <c r="B51" s="170">
        <v>45</v>
      </c>
      <c r="C51" s="189" t="s">
        <v>85</v>
      </c>
      <c r="D51" s="190">
        <v>10639</v>
      </c>
      <c r="E51" s="191">
        <v>910.01803082996503</v>
      </c>
      <c r="F51" s="190">
        <v>72969</v>
      </c>
      <c r="G51" s="191">
        <v>1096.4905454371035</v>
      </c>
      <c r="H51" s="190">
        <v>29680</v>
      </c>
      <c r="I51" s="191">
        <v>720.59080087601092</v>
      </c>
    </row>
    <row r="52" spans="1:234" s="192" customFormat="1" ht="18" hidden="1" customHeight="1">
      <c r="A52" s="405"/>
      <c r="B52" s="170"/>
      <c r="C52" s="189"/>
      <c r="D52" s="190"/>
      <c r="E52" s="191"/>
      <c r="F52" s="190"/>
      <c r="G52" s="191"/>
      <c r="H52" s="190"/>
      <c r="I52" s="191"/>
    </row>
    <row r="53" spans="1:234" s="188" customFormat="1" ht="18" customHeight="1">
      <c r="A53" s="187"/>
      <c r="B53" s="170"/>
      <c r="C53" s="183" t="s">
        <v>86</v>
      </c>
      <c r="D53" s="184">
        <v>159783</v>
      </c>
      <c r="E53" s="185">
        <v>1089.3448755499642</v>
      </c>
      <c r="F53" s="184">
        <v>1143399</v>
      </c>
      <c r="G53" s="185">
        <v>1216.3970036181599</v>
      </c>
      <c r="H53" s="184">
        <v>390939</v>
      </c>
      <c r="I53" s="185">
        <v>752.80932201699011</v>
      </c>
      <c r="J53" s="186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7"/>
      <c r="FF53" s="187"/>
      <c r="FG53" s="187"/>
      <c r="FH53" s="187"/>
      <c r="FI53" s="187"/>
      <c r="FJ53" s="187"/>
      <c r="FK53" s="187"/>
      <c r="FL53" s="187"/>
      <c r="FM53" s="187"/>
      <c r="FN53" s="187"/>
      <c r="FO53" s="187"/>
      <c r="FP53" s="187"/>
      <c r="FQ53" s="187"/>
      <c r="FR53" s="187"/>
      <c r="FS53" s="187"/>
      <c r="FT53" s="187"/>
      <c r="FU53" s="187"/>
      <c r="FV53" s="187"/>
      <c r="FW53" s="187"/>
      <c r="FX53" s="187"/>
      <c r="FY53" s="187"/>
      <c r="FZ53" s="187"/>
      <c r="GA53" s="187"/>
      <c r="GB53" s="187"/>
      <c r="GC53" s="187"/>
      <c r="GD53" s="187"/>
      <c r="GE53" s="187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87"/>
      <c r="GQ53" s="187"/>
      <c r="GR53" s="187"/>
      <c r="GS53" s="187"/>
      <c r="GT53" s="187"/>
      <c r="GU53" s="187"/>
      <c r="GV53" s="187"/>
      <c r="GW53" s="187"/>
      <c r="GX53" s="187"/>
      <c r="GY53" s="187"/>
      <c r="GZ53" s="187"/>
      <c r="HA53" s="187"/>
      <c r="HB53" s="187"/>
      <c r="HC53" s="187"/>
      <c r="HD53" s="187"/>
      <c r="HE53" s="187"/>
      <c r="HF53" s="187"/>
      <c r="HG53" s="187"/>
      <c r="HH53" s="187"/>
      <c r="HI53" s="187"/>
      <c r="HJ53" s="187"/>
      <c r="HK53" s="187"/>
      <c r="HL53" s="187"/>
      <c r="HM53" s="187"/>
      <c r="HN53" s="187"/>
      <c r="HO53" s="187"/>
      <c r="HP53" s="187"/>
      <c r="HQ53" s="187"/>
      <c r="HR53" s="187"/>
      <c r="HS53" s="187"/>
      <c r="HT53" s="187"/>
      <c r="HU53" s="187"/>
      <c r="HV53" s="187"/>
      <c r="HW53" s="187"/>
      <c r="HX53" s="187"/>
      <c r="HY53" s="187"/>
      <c r="HZ53" s="187"/>
    </row>
    <row r="54" spans="1:234" s="192" customFormat="1" ht="18" customHeight="1">
      <c r="A54" s="405"/>
      <c r="B54" s="170">
        <v>8</v>
      </c>
      <c r="C54" s="189" t="s">
        <v>87</v>
      </c>
      <c r="D54" s="190">
        <v>120218</v>
      </c>
      <c r="E54" s="191">
        <v>1123.9125445440782</v>
      </c>
      <c r="F54" s="190">
        <v>862132</v>
      </c>
      <c r="G54" s="191">
        <v>1253.2195681867743</v>
      </c>
      <c r="H54" s="190">
        <v>290613</v>
      </c>
      <c r="I54" s="191">
        <v>779.60607175177984</v>
      </c>
    </row>
    <row r="55" spans="1:234" s="192" customFormat="1" ht="18" customHeight="1">
      <c r="A55" s="405"/>
      <c r="B55" s="170">
        <v>17</v>
      </c>
      <c r="C55" s="189" t="s">
        <v>185</v>
      </c>
      <c r="D55" s="190">
        <v>12588</v>
      </c>
      <c r="E55" s="191">
        <v>960.79194947569113</v>
      </c>
      <c r="F55" s="190">
        <v>107666</v>
      </c>
      <c r="G55" s="191">
        <v>1088.8009281481618</v>
      </c>
      <c r="H55" s="190">
        <v>36090</v>
      </c>
      <c r="I55" s="191">
        <v>660.39449265724579</v>
      </c>
    </row>
    <row r="56" spans="1:234" s="192" customFormat="1" ht="18" customHeight="1">
      <c r="A56" s="405"/>
      <c r="B56" s="170">
        <v>25</v>
      </c>
      <c r="C56" s="189" t="s">
        <v>191</v>
      </c>
      <c r="D56" s="190">
        <v>10276</v>
      </c>
      <c r="E56" s="191">
        <v>967.91624854028817</v>
      </c>
      <c r="F56" s="190">
        <v>62236</v>
      </c>
      <c r="G56" s="191">
        <v>1050.6149728452986</v>
      </c>
      <c r="H56" s="190">
        <v>24346</v>
      </c>
      <c r="I56" s="191">
        <v>644.00716257290742</v>
      </c>
    </row>
    <row r="57" spans="1:234" s="192" customFormat="1" ht="18" customHeight="1">
      <c r="A57" s="405"/>
      <c r="B57" s="170">
        <v>43</v>
      </c>
      <c r="C57" s="189" t="s">
        <v>88</v>
      </c>
      <c r="D57" s="190">
        <v>16701</v>
      </c>
      <c r="E57" s="191">
        <v>1012.1260726902582</v>
      </c>
      <c r="F57" s="190">
        <v>111365</v>
      </c>
      <c r="G57" s="191">
        <v>1147.339923674404</v>
      </c>
      <c r="H57" s="190">
        <v>39890</v>
      </c>
      <c r="I57" s="191">
        <v>707.60161920280768</v>
      </c>
    </row>
    <row r="58" spans="1:234" s="192" customFormat="1" ht="18" hidden="1" customHeight="1">
      <c r="A58" s="405"/>
      <c r="B58" s="170"/>
      <c r="C58" s="189"/>
      <c r="D58" s="190"/>
      <c r="E58" s="191"/>
      <c r="F58" s="190"/>
      <c r="G58" s="191"/>
      <c r="H58" s="190"/>
      <c r="I58" s="191"/>
    </row>
    <row r="59" spans="1:234" s="188" customFormat="1" ht="18" customHeight="1">
      <c r="A59" s="187"/>
      <c r="B59" s="170"/>
      <c r="C59" s="183" t="s">
        <v>89</v>
      </c>
      <c r="D59" s="184">
        <v>95893</v>
      </c>
      <c r="E59" s="185">
        <v>944.59724442868605</v>
      </c>
      <c r="F59" s="184">
        <v>632357</v>
      </c>
      <c r="G59" s="185">
        <v>1092.4106286164304</v>
      </c>
      <c r="H59" s="184">
        <v>243309</v>
      </c>
      <c r="I59" s="185">
        <v>696.83468581104682</v>
      </c>
      <c r="J59" s="186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7"/>
      <c r="EL59" s="187"/>
      <c r="EM59" s="187"/>
      <c r="EN59" s="187"/>
      <c r="EO59" s="187"/>
      <c r="EP59" s="187"/>
      <c r="EQ59" s="187"/>
      <c r="ER59" s="187"/>
      <c r="ES59" s="187"/>
      <c r="ET59" s="187"/>
      <c r="EU59" s="187"/>
      <c r="EV59" s="187"/>
      <c r="EW59" s="187"/>
      <c r="EX59" s="187"/>
      <c r="EY59" s="187"/>
      <c r="EZ59" s="187"/>
      <c r="FA59" s="187"/>
      <c r="FB59" s="187"/>
      <c r="FC59" s="187"/>
      <c r="FD59" s="187"/>
      <c r="FE59" s="187"/>
      <c r="FF59" s="187"/>
      <c r="FG59" s="187"/>
      <c r="FH59" s="187"/>
      <c r="FI59" s="187"/>
      <c r="FJ59" s="187"/>
      <c r="FK59" s="187"/>
      <c r="FL59" s="187"/>
      <c r="FM59" s="187"/>
      <c r="FN59" s="187"/>
      <c r="FO59" s="187"/>
      <c r="FP59" s="187"/>
      <c r="FQ59" s="187"/>
      <c r="FR59" s="187"/>
      <c r="FS59" s="187"/>
      <c r="FT59" s="187"/>
      <c r="FU59" s="187"/>
      <c r="FV59" s="187"/>
      <c r="FW59" s="187"/>
      <c r="FX59" s="187"/>
      <c r="FY59" s="187"/>
      <c r="FZ59" s="187"/>
      <c r="GA59" s="187"/>
      <c r="GB59" s="187"/>
      <c r="GC59" s="187"/>
      <c r="GD59" s="187"/>
      <c r="GE59" s="187"/>
      <c r="GF59" s="187"/>
      <c r="GG59" s="187"/>
      <c r="GH59" s="187"/>
      <c r="GI59" s="187"/>
      <c r="GJ59" s="187"/>
      <c r="GK59" s="187"/>
      <c r="GL59" s="187"/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/>
      <c r="HO59" s="187"/>
      <c r="HP59" s="187"/>
      <c r="HQ59" s="187"/>
      <c r="HR59" s="187"/>
      <c r="HS59" s="187"/>
      <c r="HT59" s="187"/>
      <c r="HU59" s="187"/>
      <c r="HV59" s="187"/>
      <c r="HW59" s="187"/>
      <c r="HX59" s="187"/>
      <c r="HY59" s="187"/>
      <c r="HZ59" s="187"/>
    </row>
    <row r="60" spans="1:234" s="192" customFormat="1" ht="18" customHeight="1">
      <c r="A60" s="405"/>
      <c r="B60" s="170">
        <v>3</v>
      </c>
      <c r="C60" s="189" t="s">
        <v>90</v>
      </c>
      <c r="D60" s="190">
        <v>23152</v>
      </c>
      <c r="E60" s="191">
        <v>894.13165644436765</v>
      </c>
      <c r="F60" s="190">
        <v>209311</v>
      </c>
      <c r="G60" s="191">
        <v>1016.5864311001334</v>
      </c>
      <c r="H60" s="190">
        <v>80293</v>
      </c>
      <c r="I60" s="191">
        <v>674.21971180551225</v>
      </c>
    </row>
    <row r="61" spans="1:234" s="192" customFormat="1" ht="18" customHeight="1">
      <c r="A61" s="405"/>
      <c r="B61" s="170">
        <v>12</v>
      </c>
      <c r="C61" s="189" t="s">
        <v>91</v>
      </c>
      <c r="D61" s="190">
        <v>13392</v>
      </c>
      <c r="E61" s="191">
        <v>958.7326157407407</v>
      </c>
      <c r="F61" s="190">
        <v>85852</v>
      </c>
      <c r="G61" s="191">
        <v>1040.6492833014956</v>
      </c>
      <c r="H61" s="190">
        <v>30229</v>
      </c>
      <c r="I61" s="191">
        <v>668.44297396539753</v>
      </c>
    </row>
    <row r="62" spans="1:234" s="192" customFormat="1" ht="18" customHeight="1">
      <c r="A62" s="405"/>
      <c r="B62" s="170">
        <v>46</v>
      </c>
      <c r="C62" s="189" t="s">
        <v>92</v>
      </c>
      <c r="D62" s="190">
        <v>59349</v>
      </c>
      <c r="E62" s="191">
        <v>961.09420984346821</v>
      </c>
      <c r="F62" s="190">
        <v>337194</v>
      </c>
      <c r="G62" s="191">
        <v>1152.6568181225052</v>
      </c>
      <c r="H62" s="190">
        <v>132787</v>
      </c>
      <c r="I62" s="191">
        <v>716.97278039265882</v>
      </c>
    </row>
    <row r="63" spans="1:234" s="192" customFormat="1" ht="18" hidden="1" customHeight="1">
      <c r="A63" s="405"/>
      <c r="B63" s="170"/>
      <c r="C63" s="189"/>
      <c r="D63" s="190"/>
      <c r="E63" s="191"/>
      <c r="F63" s="190"/>
      <c r="G63" s="191"/>
      <c r="H63" s="190"/>
      <c r="I63" s="191"/>
    </row>
    <row r="64" spans="1:234" s="188" customFormat="1" ht="18" customHeight="1">
      <c r="A64" s="187"/>
      <c r="B64" s="170"/>
      <c r="C64" s="183" t="s">
        <v>93</v>
      </c>
      <c r="D64" s="184">
        <v>27413</v>
      </c>
      <c r="E64" s="185">
        <v>842.20483894502593</v>
      </c>
      <c r="F64" s="184">
        <v>132110</v>
      </c>
      <c r="G64" s="185">
        <v>991.23281295889774</v>
      </c>
      <c r="H64" s="184">
        <v>60266</v>
      </c>
      <c r="I64" s="185">
        <v>678.70805578601505</v>
      </c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7"/>
      <c r="EK64" s="187"/>
      <c r="EL64" s="187"/>
      <c r="EM64" s="187"/>
      <c r="EN64" s="187"/>
      <c r="EO64" s="187"/>
      <c r="EP64" s="187"/>
      <c r="EQ64" s="187"/>
      <c r="ER64" s="187"/>
      <c r="ES64" s="187"/>
      <c r="ET64" s="187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87"/>
      <c r="FG64" s="187"/>
      <c r="FH64" s="187"/>
      <c r="FI64" s="187"/>
      <c r="FJ64" s="187"/>
      <c r="FK64" s="187"/>
      <c r="FL64" s="187"/>
      <c r="FM64" s="187"/>
      <c r="FN64" s="187"/>
      <c r="FO64" s="187"/>
      <c r="FP64" s="187"/>
      <c r="FQ64" s="187"/>
      <c r="FR64" s="187"/>
      <c r="FS64" s="187"/>
      <c r="FT64" s="187"/>
      <c r="FU64" s="187"/>
      <c r="FV64" s="187"/>
      <c r="FW64" s="187"/>
      <c r="FX64" s="187"/>
      <c r="FY64" s="187"/>
      <c r="FZ64" s="187"/>
      <c r="GA64" s="187"/>
      <c r="GB64" s="187"/>
      <c r="GC64" s="187"/>
      <c r="GD64" s="187"/>
      <c r="GE64" s="187"/>
      <c r="GF64" s="187"/>
      <c r="GG64" s="187"/>
      <c r="GH64" s="187"/>
      <c r="GI64" s="187"/>
      <c r="GJ64" s="187"/>
      <c r="GK64" s="187"/>
      <c r="GL64" s="187"/>
      <c r="GM64" s="187"/>
      <c r="GN64" s="187"/>
      <c r="GO64" s="187"/>
      <c r="GP64" s="187"/>
      <c r="GQ64" s="187"/>
      <c r="GR64" s="187"/>
      <c r="GS64" s="187"/>
      <c r="GT64" s="187"/>
      <c r="GU64" s="187"/>
      <c r="GV64" s="187"/>
      <c r="GW64" s="187"/>
      <c r="GX64" s="187"/>
      <c r="GY64" s="187"/>
      <c r="GZ64" s="187"/>
      <c r="HA64" s="187"/>
      <c r="HB64" s="187"/>
      <c r="HC64" s="187"/>
      <c r="HD64" s="187"/>
      <c r="HE64" s="187"/>
      <c r="HF64" s="187"/>
      <c r="HG64" s="187"/>
      <c r="HH64" s="187"/>
      <c r="HI64" s="187"/>
      <c r="HJ64" s="187"/>
      <c r="HK64" s="187"/>
      <c r="HL64" s="187"/>
      <c r="HM64" s="187"/>
      <c r="HN64" s="187"/>
      <c r="HO64" s="187"/>
      <c r="HP64" s="187"/>
      <c r="HQ64" s="187"/>
      <c r="HR64" s="187"/>
      <c r="HS64" s="187"/>
      <c r="HT64" s="187"/>
      <c r="HU64" s="187"/>
      <c r="HV64" s="187"/>
      <c r="HW64" s="187"/>
      <c r="HX64" s="187"/>
      <c r="HY64" s="187"/>
      <c r="HZ64" s="187"/>
    </row>
    <row r="65" spans="1:234" s="192" customFormat="1" ht="18" customHeight="1">
      <c r="A65" s="405"/>
      <c r="B65" s="170">
        <v>6</v>
      </c>
      <c r="C65" s="189" t="s">
        <v>94</v>
      </c>
      <c r="D65" s="190">
        <v>17094</v>
      </c>
      <c r="E65" s="191">
        <v>835.84470340470341</v>
      </c>
      <c r="F65" s="190">
        <v>74891</v>
      </c>
      <c r="G65" s="191">
        <v>1005.8170714772135</v>
      </c>
      <c r="H65" s="190">
        <v>35960</v>
      </c>
      <c r="I65" s="191">
        <v>695.29526807563946</v>
      </c>
    </row>
    <row r="66" spans="1:234" s="192" customFormat="1" ht="18" customHeight="1">
      <c r="A66" s="405"/>
      <c r="B66" s="170">
        <v>10</v>
      </c>
      <c r="C66" s="189" t="s">
        <v>95</v>
      </c>
      <c r="D66" s="190">
        <v>10319</v>
      </c>
      <c r="E66" s="191">
        <v>852.74075879445684</v>
      </c>
      <c r="F66" s="190">
        <v>57219</v>
      </c>
      <c r="G66" s="191">
        <v>972.14422866530333</v>
      </c>
      <c r="H66" s="190">
        <v>24306</v>
      </c>
      <c r="I66" s="191">
        <v>654.16777133218136</v>
      </c>
    </row>
    <row r="67" spans="1:234" s="192" customFormat="1" ht="18" hidden="1" customHeight="1">
      <c r="A67" s="405"/>
      <c r="B67" s="170"/>
      <c r="C67" s="189"/>
      <c r="D67" s="190"/>
      <c r="E67" s="191"/>
      <c r="F67" s="190"/>
      <c r="G67" s="191"/>
      <c r="H67" s="190"/>
      <c r="I67" s="191"/>
    </row>
    <row r="68" spans="1:234" s="188" customFormat="1" ht="18" customHeight="1">
      <c r="A68" s="187"/>
      <c r="B68" s="170"/>
      <c r="C68" s="183" t="s">
        <v>96</v>
      </c>
      <c r="D68" s="184">
        <v>70482</v>
      </c>
      <c r="E68" s="185">
        <v>902.28032448000943</v>
      </c>
      <c r="F68" s="184">
        <v>481581</v>
      </c>
      <c r="G68" s="185">
        <v>1008.7874546753299</v>
      </c>
      <c r="H68" s="184">
        <v>185445</v>
      </c>
      <c r="I68" s="185">
        <v>625.95806999379886</v>
      </c>
      <c r="J68" s="186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7"/>
      <c r="DT68" s="187"/>
      <c r="DU68" s="187"/>
      <c r="DV68" s="187"/>
      <c r="DW68" s="187"/>
      <c r="DX68" s="187"/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7"/>
      <c r="EK68" s="187"/>
      <c r="EL68" s="187"/>
      <c r="EM68" s="187"/>
      <c r="EN68" s="187"/>
      <c r="EO68" s="187"/>
      <c r="EP68" s="187"/>
      <c r="EQ68" s="187"/>
      <c r="ER68" s="187"/>
      <c r="ES68" s="187"/>
      <c r="ET68" s="187"/>
      <c r="EU68" s="187"/>
      <c r="EV68" s="187"/>
      <c r="EW68" s="187"/>
      <c r="EX68" s="187"/>
      <c r="EY68" s="187"/>
      <c r="EZ68" s="187"/>
      <c r="FA68" s="187"/>
      <c r="FB68" s="187"/>
      <c r="FC68" s="187"/>
      <c r="FD68" s="187"/>
      <c r="FE68" s="187"/>
      <c r="FF68" s="187"/>
      <c r="FG68" s="187"/>
      <c r="FH68" s="187"/>
      <c r="FI68" s="187"/>
      <c r="FJ68" s="187"/>
      <c r="FK68" s="187"/>
      <c r="FL68" s="187"/>
      <c r="FM68" s="187"/>
      <c r="FN68" s="187"/>
      <c r="FO68" s="187"/>
      <c r="FP68" s="187"/>
      <c r="FQ68" s="187"/>
      <c r="FR68" s="187"/>
      <c r="FS68" s="187"/>
      <c r="FT68" s="187"/>
      <c r="FU68" s="187"/>
      <c r="FV68" s="187"/>
      <c r="FW68" s="187"/>
      <c r="FX68" s="187"/>
      <c r="FY68" s="187"/>
      <c r="FZ68" s="187"/>
      <c r="GA68" s="187"/>
      <c r="GB68" s="187"/>
      <c r="GC68" s="187"/>
      <c r="GD68" s="187"/>
      <c r="GE68" s="187"/>
      <c r="GF68" s="187"/>
      <c r="GG68" s="187"/>
      <c r="GH68" s="187"/>
      <c r="GI68" s="187"/>
      <c r="GJ68" s="187"/>
      <c r="GK68" s="187"/>
      <c r="GL68" s="187"/>
      <c r="GM68" s="187"/>
      <c r="GN68" s="187"/>
      <c r="GO68" s="187"/>
      <c r="GP68" s="187"/>
      <c r="GQ68" s="187"/>
      <c r="GR68" s="187"/>
      <c r="GS68" s="187"/>
      <c r="GT68" s="187"/>
      <c r="GU68" s="187"/>
      <c r="GV68" s="187"/>
      <c r="GW68" s="187"/>
      <c r="GX68" s="187"/>
      <c r="GY68" s="187"/>
      <c r="GZ68" s="187"/>
      <c r="HA68" s="187"/>
      <c r="HB68" s="187"/>
      <c r="HC68" s="187"/>
      <c r="HD68" s="187"/>
      <c r="HE68" s="187"/>
      <c r="HF68" s="187"/>
      <c r="HG68" s="187"/>
      <c r="HH68" s="187"/>
      <c r="HI68" s="187"/>
      <c r="HJ68" s="187"/>
      <c r="HK68" s="187"/>
      <c r="HL68" s="187"/>
      <c r="HM68" s="187"/>
      <c r="HN68" s="187"/>
      <c r="HO68" s="187"/>
      <c r="HP68" s="187"/>
      <c r="HQ68" s="187"/>
      <c r="HR68" s="187"/>
      <c r="HS68" s="187"/>
      <c r="HT68" s="187"/>
      <c r="HU68" s="187"/>
      <c r="HV68" s="187"/>
      <c r="HW68" s="187"/>
      <c r="HX68" s="187"/>
      <c r="HY68" s="187"/>
      <c r="HZ68" s="187"/>
    </row>
    <row r="69" spans="1:234" s="192" customFormat="1" ht="18" customHeight="1">
      <c r="A69" s="405"/>
      <c r="B69" s="170">
        <v>15</v>
      </c>
      <c r="C69" s="189" t="s">
        <v>186</v>
      </c>
      <c r="D69" s="190">
        <v>25717</v>
      </c>
      <c r="E69" s="191">
        <v>905.34377998988998</v>
      </c>
      <c r="F69" s="190">
        <v>189113</v>
      </c>
      <c r="G69" s="191">
        <v>1065.9957884968246</v>
      </c>
      <c r="H69" s="190">
        <v>74314</v>
      </c>
      <c r="I69" s="191">
        <v>664.36421885512812</v>
      </c>
    </row>
    <row r="70" spans="1:234" s="192" customFormat="1" ht="18" customHeight="1">
      <c r="A70" s="405"/>
      <c r="B70" s="170">
        <v>27</v>
      </c>
      <c r="C70" s="189" t="s">
        <v>97</v>
      </c>
      <c r="D70" s="190">
        <v>10808</v>
      </c>
      <c r="E70" s="191">
        <v>885.95013693560304</v>
      </c>
      <c r="F70" s="190">
        <v>72140</v>
      </c>
      <c r="G70" s="191">
        <v>895.39021666204587</v>
      </c>
      <c r="H70" s="190">
        <v>27890</v>
      </c>
      <c r="I70" s="191">
        <v>539.35522015059155</v>
      </c>
    </row>
    <row r="71" spans="1:234" s="192" customFormat="1" ht="18" customHeight="1">
      <c r="A71" s="405"/>
      <c r="B71" s="170">
        <v>32</v>
      </c>
      <c r="C71" s="189" t="s">
        <v>187</v>
      </c>
      <c r="D71" s="190">
        <v>10981</v>
      </c>
      <c r="E71" s="191">
        <v>923.58647026682468</v>
      </c>
      <c r="F71" s="190">
        <v>66980</v>
      </c>
      <c r="G71" s="191">
        <v>842.5313856375036</v>
      </c>
      <c r="H71" s="190">
        <v>24920</v>
      </c>
      <c r="I71" s="191">
        <v>546.20600481540941</v>
      </c>
    </row>
    <row r="72" spans="1:234" s="192" customFormat="1" ht="18" customHeight="1">
      <c r="A72" s="405"/>
      <c r="B72" s="170">
        <v>36</v>
      </c>
      <c r="C72" s="189" t="s">
        <v>98</v>
      </c>
      <c r="D72" s="190">
        <v>22976</v>
      </c>
      <c r="E72" s="191">
        <v>896.35026680013925</v>
      </c>
      <c r="F72" s="190">
        <v>153348</v>
      </c>
      <c r="G72" s="191">
        <v>1064.2004279155908</v>
      </c>
      <c r="H72" s="190">
        <v>58321</v>
      </c>
      <c r="I72" s="191">
        <v>652.51214828277978</v>
      </c>
    </row>
    <row r="73" spans="1:234" s="192" customFormat="1" ht="18" hidden="1" customHeight="1">
      <c r="A73" s="405"/>
      <c r="B73" s="170"/>
      <c r="C73" s="189"/>
      <c r="D73" s="190"/>
      <c r="E73" s="191"/>
      <c r="F73" s="190"/>
      <c r="G73" s="191"/>
      <c r="H73" s="190"/>
      <c r="I73" s="191"/>
    </row>
    <row r="74" spans="1:234" s="188" customFormat="1" ht="18" customHeight="1">
      <c r="A74" s="187"/>
      <c r="B74" s="170">
        <v>28</v>
      </c>
      <c r="C74" s="183" t="s">
        <v>99</v>
      </c>
      <c r="D74" s="184">
        <v>82597</v>
      </c>
      <c r="E74" s="185">
        <v>1076.8516079276487</v>
      </c>
      <c r="F74" s="184">
        <v>798212</v>
      </c>
      <c r="G74" s="185">
        <v>1391.0079350849148</v>
      </c>
      <c r="H74" s="184">
        <v>271375</v>
      </c>
      <c r="I74" s="185">
        <v>850.37465245508986</v>
      </c>
      <c r="J74" s="186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7"/>
      <c r="DX74" s="187"/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87"/>
      <c r="FK74" s="187"/>
      <c r="FL74" s="187"/>
      <c r="FM74" s="187"/>
      <c r="FN74" s="187"/>
      <c r="FO74" s="187"/>
      <c r="FP74" s="187"/>
      <c r="FQ74" s="187"/>
      <c r="FR74" s="187"/>
      <c r="FS74" s="187"/>
      <c r="FT74" s="187"/>
      <c r="FU74" s="187"/>
      <c r="FV74" s="187"/>
      <c r="FW74" s="187"/>
      <c r="FX74" s="187"/>
      <c r="FY74" s="187"/>
      <c r="FZ74" s="187"/>
      <c r="GA74" s="187"/>
      <c r="GB74" s="187"/>
      <c r="GC74" s="187"/>
      <c r="GD74" s="187"/>
      <c r="GE74" s="187"/>
      <c r="GF74" s="187"/>
      <c r="GG74" s="187"/>
      <c r="GH74" s="187"/>
      <c r="GI74" s="187"/>
      <c r="GJ74" s="187"/>
      <c r="GK74" s="187"/>
      <c r="GL74" s="187"/>
      <c r="GM74" s="187"/>
      <c r="GN74" s="187"/>
      <c r="GO74" s="187"/>
      <c r="GP74" s="187"/>
      <c r="GQ74" s="187"/>
      <c r="GR74" s="187"/>
      <c r="GS74" s="187"/>
      <c r="GT74" s="187"/>
      <c r="GU74" s="187"/>
      <c r="GV74" s="187"/>
      <c r="GW74" s="187"/>
      <c r="GX74" s="187"/>
      <c r="GY74" s="187"/>
      <c r="GZ74" s="187"/>
      <c r="HA74" s="187"/>
      <c r="HB74" s="187"/>
      <c r="HC74" s="187"/>
      <c r="HD74" s="187"/>
      <c r="HE74" s="187"/>
      <c r="HF74" s="187"/>
      <c r="HG74" s="187"/>
      <c r="HH74" s="187"/>
      <c r="HI74" s="187"/>
      <c r="HJ74" s="187"/>
      <c r="HK74" s="187"/>
      <c r="HL74" s="187"/>
      <c r="HM74" s="187"/>
      <c r="HN74" s="187"/>
      <c r="HO74" s="187"/>
      <c r="HP74" s="187"/>
      <c r="HQ74" s="187"/>
      <c r="HR74" s="187"/>
      <c r="HS74" s="187"/>
      <c r="HT74" s="187"/>
      <c r="HU74" s="187"/>
      <c r="HV74" s="187"/>
      <c r="HW74" s="187"/>
      <c r="HX74" s="187"/>
      <c r="HY74" s="187"/>
      <c r="HZ74" s="187"/>
    </row>
    <row r="75" spans="1:234" s="188" customFormat="1" ht="18" hidden="1" customHeight="1">
      <c r="A75" s="187"/>
      <c r="B75" s="170"/>
      <c r="C75" s="183"/>
      <c r="D75" s="184"/>
      <c r="E75" s="185"/>
      <c r="F75" s="184"/>
      <c r="G75" s="185"/>
      <c r="H75" s="184"/>
      <c r="I75" s="185"/>
      <c r="J75" s="186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7"/>
      <c r="EK75" s="187"/>
      <c r="EL75" s="187"/>
      <c r="EM75" s="187"/>
      <c r="EN75" s="187"/>
      <c r="EO75" s="187"/>
      <c r="EP75" s="187"/>
      <c r="EQ75" s="187"/>
      <c r="ER75" s="187"/>
      <c r="ES75" s="187"/>
      <c r="ET75" s="187"/>
      <c r="EU75" s="187"/>
      <c r="EV75" s="187"/>
      <c r="EW75" s="187"/>
      <c r="EX75" s="187"/>
      <c r="EY75" s="187"/>
      <c r="EZ75" s="187"/>
      <c r="FA75" s="187"/>
      <c r="FB75" s="187"/>
      <c r="FC75" s="187"/>
      <c r="FD75" s="187"/>
      <c r="FE75" s="187"/>
      <c r="FF75" s="187"/>
      <c r="FG75" s="187"/>
      <c r="FH75" s="187"/>
      <c r="FI75" s="187"/>
      <c r="FJ75" s="187"/>
      <c r="FK75" s="187"/>
      <c r="FL75" s="187"/>
      <c r="FM75" s="187"/>
      <c r="FN75" s="187"/>
      <c r="FO75" s="187"/>
      <c r="FP75" s="187"/>
      <c r="FQ75" s="187"/>
      <c r="FR75" s="187"/>
      <c r="FS75" s="187"/>
      <c r="FT75" s="187"/>
      <c r="FU75" s="187"/>
      <c r="FV75" s="187"/>
      <c r="FW75" s="187"/>
      <c r="FX75" s="187"/>
      <c r="FY75" s="187"/>
      <c r="FZ75" s="187"/>
      <c r="GA75" s="187"/>
      <c r="GB75" s="187"/>
      <c r="GC75" s="187"/>
      <c r="GD75" s="187"/>
      <c r="GE75" s="187"/>
      <c r="GF75" s="187"/>
      <c r="GG75" s="187"/>
      <c r="GH75" s="187"/>
      <c r="GI75" s="187"/>
      <c r="GJ75" s="187"/>
      <c r="GK75" s="187"/>
      <c r="GL75" s="187"/>
      <c r="GM75" s="187"/>
      <c r="GN75" s="187"/>
      <c r="GO75" s="187"/>
      <c r="GP75" s="187"/>
      <c r="GQ75" s="187"/>
      <c r="GR75" s="187"/>
      <c r="GS75" s="187"/>
      <c r="GT75" s="187"/>
      <c r="GU75" s="187"/>
      <c r="GV75" s="187"/>
      <c r="GW75" s="187"/>
      <c r="GX75" s="187"/>
      <c r="GY75" s="187"/>
      <c r="GZ75" s="187"/>
      <c r="HA75" s="187"/>
      <c r="HB75" s="187"/>
      <c r="HC75" s="187"/>
      <c r="HD75" s="187"/>
      <c r="HE75" s="187"/>
      <c r="HF75" s="187"/>
      <c r="HG75" s="187"/>
      <c r="HH75" s="187"/>
      <c r="HI75" s="187"/>
      <c r="HJ75" s="187"/>
      <c r="HK75" s="187"/>
      <c r="HL75" s="187"/>
      <c r="HM75" s="187"/>
      <c r="HN75" s="187"/>
      <c r="HO75" s="187"/>
      <c r="HP75" s="187"/>
      <c r="HQ75" s="187"/>
      <c r="HR75" s="187"/>
      <c r="HS75" s="187"/>
      <c r="HT75" s="187"/>
      <c r="HU75" s="187"/>
      <c r="HV75" s="187"/>
      <c r="HW75" s="187"/>
      <c r="HX75" s="187"/>
      <c r="HY75" s="187"/>
      <c r="HZ75" s="187"/>
    </row>
    <row r="76" spans="1:234" s="188" customFormat="1" ht="18" customHeight="1">
      <c r="A76" s="187"/>
      <c r="B76" s="170">
        <v>30</v>
      </c>
      <c r="C76" s="183" t="s">
        <v>100</v>
      </c>
      <c r="D76" s="184">
        <v>30486</v>
      </c>
      <c r="E76" s="185">
        <v>899.74117660565503</v>
      </c>
      <c r="F76" s="184">
        <v>147167</v>
      </c>
      <c r="G76" s="185">
        <v>1064.6095549273955</v>
      </c>
      <c r="H76" s="184">
        <v>61843</v>
      </c>
      <c r="I76" s="185">
        <v>680.33901912908505</v>
      </c>
      <c r="J76" s="186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87"/>
      <c r="FF76" s="187"/>
      <c r="FG76" s="187"/>
      <c r="FH76" s="187"/>
      <c r="FI76" s="187"/>
      <c r="FJ76" s="187"/>
      <c r="FK76" s="187"/>
      <c r="FL76" s="187"/>
      <c r="FM76" s="187"/>
      <c r="FN76" s="187"/>
      <c r="FO76" s="187"/>
      <c r="FP76" s="187"/>
      <c r="FQ76" s="187"/>
      <c r="FR76" s="187"/>
      <c r="FS76" s="187"/>
      <c r="FT76" s="187"/>
      <c r="FU76" s="187"/>
      <c r="FV76" s="187"/>
      <c r="FW76" s="187"/>
      <c r="FX76" s="187"/>
      <c r="FY76" s="187"/>
      <c r="FZ76" s="187"/>
      <c r="GA76" s="187"/>
      <c r="GB76" s="187"/>
      <c r="GC76" s="187"/>
      <c r="GD76" s="187"/>
      <c r="GE76" s="187"/>
      <c r="GF76" s="187"/>
      <c r="GG76" s="187"/>
      <c r="GH76" s="187"/>
      <c r="GI76" s="187"/>
      <c r="GJ76" s="187"/>
      <c r="GK76" s="187"/>
      <c r="GL76" s="187"/>
      <c r="GM76" s="187"/>
      <c r="GN76" s="187"/>
      <c r="GO76" s="187"/>
      <c r="GP76" s="187"/>
      <c r="GQ76" s="187"/>
      <c r="GR76" s="187"/>
      <c r="GS76" s="187"/>
      <c r="GT76" s="187"/>
      <c r="GU76" s="187"/>
      <c r="GV76" s="187"/>
      <c r="GW76" s="187"/>
      <c r="GX76" s="187"/>
      <c r="GY76" s="187"/>
      <c r="GZ76" s="187"/>
      <c r="HA76" s="187"/>
      <c r="HB76" s="187"/>
      <c r="HC76" s="187"/>
      <c r="HD76" s="187"/>
      <c r="HE76" s="187"/>
      <c r="HF76" s="187"/>
      <c r="HG76" s="187"/>
      <c r="HH76" s="187"/>
      <c r="HI76" s="187"/>
      <c r="HJ76" s="187"/>
      <c r="HK76" s="187"/>
      <c r="HL76" s="187"/>
      <c r="HM76" s="187"/>
      <c r="HN76" s="187"/>
      <c r="HO76" s="187"/>
      <c r="HP76" s="187"/>
      <c r="HQ76" s="187"/>
      <c r="HR76" s="187"/>
      <c r="HS76" s="187"/>
      <c r="HT76" s="187"/>
      <c r="HU76" s="187"/>
      <c r="HV76" s="187"/>
      <c r="HW76" s="187"/>
      <c r="HX76" s="187"/>
      <c r="HY76" s="187"/>
      <c r="HZ76" s="187"/>
    </row>
    <row r="77" spans="1:234" s="188" customFormat="1" ht="18" hidden="1" customHeight="1">
      <c r="A77" s="187"/>
      <c r="B77" s="170"/>
      <c r="C77" s="183"/>
      <c r="D77" s="184"/>
      <c r="E77" s="185"/>
      <c r="F77" s="184"/>
      <c r="G77" s="185"/>
      <c r="H77" s="184"/>
      <c r="I77" s="185"/>
      <c r="J77" s="186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7"/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7"/>
      <c r="EK77" s="187"/>
      <c r="EL77" s="187"/>
      <c r="EM77" s="187"/>
      <c r="EN77" s="187"/>
      <c r="EO77" s="187"/>
      <c r="EP77" s="187"/>
      <c r="EQ77" s="187"/>
      <c r="ER77" s="187"/>
      <c r="ES77" s="187"/>
      <c r="ET77" s="187"/>
      <c r="EU77" s="187"/>
      <c r="EV77" s="187"/>
      <c r="EW77" s="187"/>
      <c r="EX77" s="187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87"/>
      <c r="FK77" s="187"/>
      <c r="FL77" s="187"/>
      <c r="FM77" s="187"/>
      <c r="FN77" s="187"/>
      <c r="FO77" s="187"/>
      <c r="FP77" s="187"/>
      <c r="FQ77" s="187"/>
      <c r="FR77" s="187"/>
      <c r="FS77" s="187"/>
      <c r="FT77" s="187"/>
      <c r="FU77" s="187"/>
      <c r="FV77" s="187"/>
      <c r="FW77" s="187"/>
      <c r="FX77" s="187"/>
      <c r="FY77" s="187"/>
      <c r="FZ77" s="187"/>
      <c r="GA77" s="187"/>
      <c r="GB77" s="187"/>
      <c r="GC77" s="187"/>
      <c r="GD77" s="187"/>
      <c r="GE77" s="187"/>
      <c r="GF77" s="187"/>
      <c r="GG77" s="187"/>
      <c r="GH77" s="187"/>
      <c r="GI77" s="187"/>
      <c r="GJ77" s="187"/>
      <c r="GK77" s="187"/>
      <c r="GL77" s="187"/>
      <c r="GM77" s="187"/>
      <c r="GN77" s="187"/>
      <c r="GO77" s="187"/>
      <c r="GP77" s="187"/>
      <c r="GQ77" s="187"/>
      <c r="GR77" s="187"/>
      <c r="GS77" s="187"/>
      <c r="GT77" s="187"/>
      <c r="GU77" s="187"/>
      <c r="GV77" s="187"/>
      <c r="GW77" s="187"/>
      <c r="GX77" s="187"/>
      <c r="GY77" s="187"/>
      <c r="GZ77" s="187"/>
      <c r="HA77" s="187"/>
      <c r="HB77" s="187"/>
      <c r="HC77" s="187"/>
      <c r="HD77" s="187"/>
      <c r="HE77" s="187"/>
      <c r="HF77" s="187"/>
      <c r="HG77" s="187"/>
      <c r="HH77" s="187"/>
      <c r="HI77" s="187"/>
      <c r="HJ77" s="187"/>
      <c r="HK77" s="187"/>
      <c r="HL77" s="187"/>
      <c r="HM77" s="187"/>
      <c r="HN77" s="187"/>
      <c r="HO77" s="187"/>
      <c r="HP77" s="187"/>
      <c r="HQ77" s="187"/>
      <c r="HR77" s="187"/>
      <c r="HS77" s="187"/>
      <c r="HT77" s="187"/>
      <c r="HU77" s="187"/>
      <c r="HV77" s="187"/>
      <c r="HW77" s="187"/>
      <c r="HX77" s="187"/>
      <c r="HY77" s="187"/>
      <c r="HZ77" s="187"/>
    </row>
    <row r="78" spans="1:234" s="188" customFormat="1" ht="18" customHeight="1">
      <c r="A78" s="187"/>
      <c r="B78" s="170">
        <v>31</v>
      </c>
      <c r="C78" s="183" t="s">
        <v>101</v>
      </c>
      <c r="D78" s="184">
        <v>10567</v>
      </c>
      <c r="E78" s="185">
        <v>1169.9089117062551</v>
      </c>
      <c r="F78" s="184">
        <v>94951</v>
      </c>
      <c r="G78" s="185">
        <v>1347.5099813588063</v>
      </c>
      <c r="H78" s="184">
        <v>29764</v>
      </c>
      <c r="I78" s="185">
        <v>817.48741600591302</v>
      </c>
      <c r="J78" s="186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7"/>
      <c r="FF78" s="187"/>
      <c r="FG78" s="187"/>
      <c r="FH78" s="187"/>
      <c r="FI78" s="187"/>
      <c r="FJ78" s="187"/>
      <c r="FK78" s="187"/>
      <c r="FL78" s="187"/>
      <c r="FM78" s="187"/>
      <c r="FN78" s="187"/>
      <c r="FO78" s="187"/>
      <c r="FP78" s="187"/>
      <c r="FQ78" s="187"/>
      <c r="FR78" s="187"/>
      <c r="FS78" s="187"/>
      <c r="FT78" s="187"/>
      <c r="FU78" s="187"/>
      <c r="FV78" s="187"/>
      <c r="FW78" s="187"/>
      <c r="FX78" s="187"/>
      <c r="FY78" s="187"/>
      <c r="FZ78" s="187"/>
      <c r="GA78" s="187"/>
      <c r="GB78" s="187"/>
      <c r="GC78" s="187"/>
      <c r="GD78" s="187"/>
      <c r="GE78" s="187"/>
      <c r="GF78" s="187"/>
      <c r="GG78" s="187"/>
      <c r="GH78" s="187"/>
      <c r="GI78" s="187"/>
      <c r="GJ78" s="187"/>
      <c r="GK78" s="187"/>
      <c r="GL78" s="187"/>
      <c r="GM78" s="187"/>
      <c r="GN78" s="187"/>
      <c r="GO78" s="187"/>
      <c r="GP78" s="187"/>
      <c r="GQ78" s="187"/>
      <c r="GR78" s="187"/>
      <c r="GS78" s="187"/>
      <c r="GT78" s="187"/>
      <c r="GU78" s="187"/>
      <c r="GV78" s="187"/>
      <c r="GW78" s="187"/>
      <c r="GX78" s="187"/>
      <c r="GY78" s="187"/>
      <c r="GZ78" s="187"/>
      <c r="HA78" s="187"/>
      <c r="HB78" s="187"/>
      <c r="HC78" s="187"/>
      <c r="HD78" s="187"/>
      <c r="HE78" s="187"/>
      <c r="HF78" s="187"/>
      <c r="HG78" s="187"/>
      <c r="HH78" s="187"/>
      <c r="HI78" s="187"/>
      <c r="HJ78" s="187"/>
      <c r="HK78" s="187"/>
      <c r="HL78" s="187"/>
      <c r="HM78" s="187"/>
      <c r="HN78" s="187"/>
      <c r="HO78" s="187"/>
      <c r="HP78" s="187"/>
      <c r="HQ78" s="187"/>
      <c r="HR78" s="187"/>
      <c r="HS78" s="187"/>
      <c r="HT78" s="187"/>
      <c r="HU78" s="187"/>
      <c r="HV78" s="187"/>
      <c r="HW78" s="187"/>
      <c r="HX78" s="187"/>
      <c r="HY78" s="187"/>
      <c r="HZ78" s="187"/>
    </row>
    <row r="79" spans="1:234" s="188" customFormat="1" ht="18" hidden="1" customHeight="1">
      <c r="A79" s="187"/>
      <c r="B79" s="170"/>
      <c r="C79" s="183"/>
      <c r="D79" s="184"/>
      <c r="E79" s="185"/>
      <c r="F79" s="184"/>
      <c r="G79" s="185"/>
      <c r="H79" s="184"/>
      <c r="I79" s="185"/>
      <c r="J79" s="186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187"/>
      <c r="FR79" s="187"/>
      <c r="FS79" s="187"/>
      <c r="FT79" s="187"/>
      <c r="FU79" s="187"/>
      <c r="FV79" s="187"/>
      <c r="FW79" s="187"/>
      <c r="FX79" s="187"/>
      <c r="FY79" s="187"/>
      <c r="FZ79" s="187"/>
      <c r="GA79" s="187"/>
      <c r="GB79" s="187"/>
      <c r="GC79" s="187"/>
      <c r="GD79" s="187"/>
      <c r="GE79" s="187"/>
      <c r="GF79" s="187"/>
      <c r="GG79" s="187"/>
      <c r="GH79" s="187"/>
      <c r="GI79" s="187"/>
      <c r="GJ79" s="187"/>
      <c r="GK79" s="187"/>
      <c r="GL79" s="187"/>
      <c r="GM79" s="187"/>
      <c r="GN79" s="187"/>
      <c r="GO79" s="187"/>
      <c r="GP79" s="187"/>
      <c r="GQ79" s="187"/>
      <c r="GR79" s="187"/>
      <c r="GS79" s="187"/>
      <c r="GT79" s="187"/>
      <c r="GU79" s="187"/>
      <c r="GV79" s="187"/>
      <c r="GW79" s="187"/>
      <c r="GX79" s="187"/>
      <c r="GY79" s="187"/>
      <c r="GZ79" s="187"/>
      <c r="HA79" s="187"/>
      <c r="HB79" s="187"/>
      <c r="HC79" s="187"/>
      <c r="HD79" s="187"/>
      <c r="HE79" s="187"/>
      <c r="HF79" s="187"/>
      <c r="HG79" s="187"/>
      <c r="HH79" s="187"/>
      <c r="HI79" s="187"/>
      <c r="HJ79" s="187"/>
      <c r="HK79" s="187"/>
      <c r="HL79" s="187"/>
      <c r="HM79" s="187"/>
      <c r="HN79" s="187"/>
      <c r="HO79" s="187"/>
      <c r="HP79" s="187"/>
      <c r="HQ79" s="187"/>
      <c r="HR79" s="187"/>
      <c r="HS79" s="187"/>
      <c r="HT79" s="187"/>
      <c r="HU79" s="187"/>
      <c r="HV79" s="187"/>
      <c r="HW79" s="187"/>
      <c r="HX79" s="187"/>
      <c r="HY79" s="187"/>
      <c r="HZ79" s="187"/>
    </row>
    <row r="80" spans="1:234" s="188" customFormat="1" ht="18" customHeight="1">
      <c r="A80" s="187"/>
      <c r="B80" s="170"/>
      <c r="C80" s="183" t="s">
        <v>102</v>
      </c>
      <c r="D80" s="184">
        <v>41364</v>
      </c>
      <c r="E80" s="185">
        <v>1275.6347094091477</v>
      </c>
      <c r="F80" s="184">
        <v>372070</v>
      </c>
      <c r="G80" s="185">
        <v>1464.4414107829173</v>
      </c>
      <c r="H80" s="184">
        <v>135009</v>
      </c>
      <c r="I80" s="185">
        <v>902.88095630661667</v>
      </c>
      <c r="J80" s="186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7"/>
      <c r="ES80" s="187"/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7"/>
      <c r="FF80" s="187"/>
      <c r="FG80" s="187"/>
      <c r="FH80" s="187"/>
      <c r="FI80" s="187"/>
      <c r="FJ80" s="187"/>
      <c r="FK80" s="187"/>
      <c r="FL80" s="187"/>
      <c r="FM80" s="187"/>
      <c r="FN80" s="187"/>
      <c r="FO80" s="187"/>
      <c r="FP80" s="187"/>
      <c r="FQ80" s="187"/>
      <c r="FR80" s="187"/>
      <c r="FS80" s="187"/>
      <c r="FT80" s="187"/>
      <c r="FU80" s="187"/>
      <c r="FV80" s="187"/>
      <c r="FW80" s="187"/>
      <c r="FX80" s="187"/>
      <c r="FY80" s="187"/>
      <c r="FZ80" s="187"/>
      <c r="GA80" s="187"/>
      <c r="GB80" s="187"/>
      <c r="GC80" s="187"/>
      <c r="GD80" s="187"/>
      <c r="GE80" s="187"/>
      <c r="GF80" s="187"/>
      <c r="GG80" s="187"/>
      <c r="GH80" s="187"/>
      <c r="GI80" s="187"/>
      <c r="GJ80" s="187"/>
      <c r="GK80" s="187"/>
      <c r="GL80" s="187"/>
      <c r="GM80" s="187"/>
      <c r="GN80" s="187"/>
      <c r="GO80" s="187"/>
      <c r="GP80" s="187"/>
      <c r="GQ80" s="187"/>
      <c r="GR80" s="187"/>
      <c r="GS80" s="187"/>
      <c r="GT80" s="187"/>
      <c r="GU80" s="187"/>
      <c r="GV80" s="187"/>
      <c r="GW80" s="187"/>
      <c r="GX80" s="187"/>
      <c r="GY80" s="187"/>
      <c r="GZ80" s="187"/>
      <c r="HA80" s="187"/>
      <c r="HB80" s="187"/>
      <c r="HC80" s="187"/>
      <c r="HD80" s="187"/>
      <c r="HE80" s="187"/>
      <c r="HF80" s="187"/>
      <c r="HG80" s="187"/>
      <c r="HH80" s="187"/>
      <c r="HI80" s="187"/>
      <c r="HJ80" s="187"/>
      <c r="HK80" s="187"/>
      <c r="HL80" s="187"/>
      <c r="HM80" s="187"/>
      <c r="HN80" s="187"/>
      <c r="HO80" s="187"/>
      <c r="HP80" s="187"/>
      <c r="HQ80" s="187"/>
      <c r="HR80" s="187"/>
      <c r="HS80" s="187"/>
      <c r="HT80" s="187"/>
      <c r="HU80" s="187"/>
      <c r="HV80" s="187"/>
      <c r="HW80" s="187"/>
      <c r="HX80" s="187"/>
      <c r="HY80" s="187"/>
      <c r="HZ80" s="187"/>
    </row>
    <row r="81" spans="1:234" s="192" customFormat="1" ht="18" customHeight="1">
      <c r="A81" s="405"/>
      <c r="B81" s="170">
        <v>1</v>
      </c>
      <c r="C81" s="189" t="s">
        <v>188</v>
      </c>
      <c r="D81" s="190">
        <v>6420</v>
      </c>
      <c r="E81" s="191">
        <v>1265.8754828660437</v>
      </c>
      <c r="F81" s="190">
        <v>53837</v>
      </c>
      <c r="G81" s="191">
        <v>1478.6811555250108</v>
      </c>
      <c r="H81" s="190">
        <v>17026</v>
      </c>
      <c r="I81" s="191">
        <v>891.2543656760248</v>
      </c>
    </row>
    <row r="82" spans="1:234" s="192" customFormat="1" ht="18" customHeight="1">
      <c r="A82" s="405"/>
      <c r="B82" s="170">
        <v>20</v>
      </c>
      <c r="C82" s="189" t="s">
        <v>189</v>
      </c>
      <c r="D82" s="190">
        <v>12829</v>
      </c>
      <c r="E82" s="191">
        <v>1299.5200592407828</v>
      </c>
      <c r="F82" s="190">
        <v>130066</v>
      </c>
      <c r="G82" s="191">
        <v>1414.5467432688017</v>
      </c>
      <c r="H82" s="190">
        <v>43726</v>
      </c>
      <c r="I82" s="191">
        <v>880.69764076293279</v>
      </c>
    </row>
    <row r="83" spans="1:234" s="192" customFormat="1" ht="18" customHeight="1">
      <c r="A83" s="405"/>
      <c r="B83" s="170">
        <v>48</v>
      </c>
      <c r="C83" s="189" t="s">
        <v>190</v>
      </c>
      <c r="D83" s="190">
        <v>22115</v>
      </c>
      <c r="E83" s="191">
        <v>1264.6118326927424</v>
      </c>
      <c r="F83" s="190">
        <v>188167</v>
      </c>
      <c r="G83" s="191">
        <v>1494.8557485106314</v>
      </c>
      <c r="H83" s="190">
        <v>74257</v>
      </c>
      <c r="I83" s="191">
        <v>918.60933191483628</v>
      </c>
    </row>
    <row r="84" spans="1:234" s="192" customFormat="1" ht="18" hidden="1" customHeight="1">
      <c r="A84" s="405"/>
      <c r="B84" s="170"/>
      <c r="C84" s="189"/>
      <c r="D84" s="190"/>
      <c r="E84" s="191"/>
      <c r="F84" s="190"/>
      <c r="G84" s="191"/>
      <c r="H84" s="190"/>
      <c r="I84" s="191"/>
    </row>
    <row r="85" spans="1:234" s="188" customFormat="1" ht="18" customHeight="1">
      <c r="A85" s="187"/>
      <c r="B85" s="170">
        <v>26</v>
      </c>
      <c r="C85" s="183" t="s">
        <v>103</v>
      </c>
      <c r="D85" s="184">
        <v>4604</v>
      </c>
      <c r="E85" s="185">
        <v>1017.3721850564726</v>
      </c>
      <c r="F85" s="184">
        <v>48467</v>
      </c>
      <c r="G85" s="185">
        <v>1144.4242164771906</v>
      </c>
      <c r="H85" s="184">
        <v>16006</v>
      </c>
      <c r="I85" s="185">
        <v>731.15440334874415</v>
      </c>
      <c r="J85" s="186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7"/>
      <c r="DT85" s="187"/>
      <c r="DU85" s="187"/>
      <c r="DV85" s="187"/>
      <c r="DW85" s="187"/>
      <c r="DX85" s="187"/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  <c r="ES85" s="187"/>
      <c r="ET85" s="187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  <c r="FF85" s="187"/>
      <c r="FG85" s="187"/>
      <c r="FH85" s="187"/>
      <c r="FI85" s="187"/>
      <c r="FJ85" s="187"/>
      <c r="FK85" s="187"/>
      <c r="FL85" s="187"/>
      <c r="FM85" s="187"/>
      <c r="FN85" s="187"/>
      <c r="FO85" s="187"/>
      <c r="FP85" s="187"/>
      <c r="FQ85" s="187"/>
      <c r="FR85" s="187"/>
      <c r="FS85" s="187"/>
      <c r="FT85" s="187"/>
      <c r="FU85" s="187"/>
      <c r="FV85" s="187"/>
      <c r="FW85" s="187"/>
      <c r="FX85" s="187"/>
      <c r="FY85" s="187"/>
      <c r="FZ85" s="187"/>
      <c r="GA85" s="187"/>
      <c r="GB85" s="187"/>
      <c r="GC85" s="187"/>
      <c r="GD85" s="187"/>
      <c r="GE85" s="187"/>
      <c r="GF85" s="187"/>
      <c r="GG85" s="187"/>
      <c r="GH85" s="187"/>
      <c r="GI85" s="187"/>
      <c r="GJ85" s="187"/>
      <c r="GK85" s="187"/>
      <c r="GL85" s="187"/>
      <c r="GM85" s="187"/>
      <c r="GN85" s="187"/>
      <c r="GO85" s="187"/>
      <c r="GP85" s="187"/>
      <c r="GQ85" s="187"/>
      <c r="GR85" s="187"/>
      <c r="GS85" s="187"/>
      <c r="GT85" s="187"/>
      <c r="GU85" s="187"/>
      <c r="GV85" s="187"/>
      <c r="GW85" s="187"/>
      <c r="GX85" s="187"/>
      <c r="GY85" s="187"/>
      <c r="GZ85" s="187"/>
      <c r="HA85" s="187"/>
      <c r="HB85" s="187"/>
      <c r="HC85" s="187"/>
      <c r="HD85" s="187"/>
      <c r="HE85" s="187"/>
      <c r="HF85" s="187"/>
      <c r="HG85" s="187"/>
      <c r="HH85" s="187"/>
      <c r="HI85" s="187"/>
      <c r="HJ85" s="187"/>
      <c r="HK85" s="187"/>
      <c r="HL85" s="187"/>
      <c r="HM85" s="187"/>
      <c r="HN85" s="187"/>
      <c r="HO85" s="187"/>
      <c r="HP85" s="187"/>
      <c r="HQ85" s="187"/>
      <c r="HR85" s="187"/>
      <c r="HS85" s="187"/>
      <c r="HT85" s="187"/>
      <c r="HU85" s="187"/>
      <c r="HV85" s="187"/>
      <c r="HW85" s="187"/>
      <c r="HX85" s="187"/>
      <c r="HY85" s="187"/>
      <c r="HZ85" s="187"/>
    </row>
    <row r="86" spans="1:234" s="188" customFormat="1" ht="18" hidden="1" customHeight="1">
      <c r="A86" s="187"/>
      <c r="B86" s="170"/>
      <c r="C86" s="183"/>
      <c r="D86" s="184"/>
      <c r="E86" s="185"/>
      <c r="F86" s="184"/>
      <c r="G86" s="185"/>
      <c r="H86" s="184"/>
      <c r="I86" s="185"/>
      <c r="J86" s="186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187"/>
      <c r="FG86" s="187"/>
      <c r="FH86" s="187"/>
      <c r="FI86" s="187"/>
      <c r="FJ86" s="187"/>
      <c r="FK86" s="187"/>
      <c r="FL86" s="187"/>
      <c r="FM86" s="187"/>
      <c r="FN86" s="187"/>
      <c r="FO86" s="187"/>
      <c r="FP86" s="187"/>
      <c r="FQ86" s="187"/>
      <c r="FR86" s="187"/>
      <c r="FS86" s="187"/>
      <c r="FT86" s="187"/>
      <c r="FU86" s="187"/>
      <c r="FV86" s="187"/>
      <c r="FW86" s="187"/>
      <c r="FX86" s="187"/>
      <c r="FY86" s="187"/>
      <c r="FZ86" s="187"/>
      <c r="GA86" s="187"/>
      <c r="GB86" s="187"/>
      <c r="GC86" s="187"/>
      <c r="GD86" s="187"/>
      <c r="GE86" s="187"/>
      <c r="GF86" s="187"/>
      <c r="GG86" s="187"/>
      <c r="GH86" s="187"/>
      <c r="GI86" s="187"/>
      <c r="GJ86" s="187"/>
      <c r="GK86" s="187"/>
      <c r="GL86" s="187"/>
      <c r="GM86" s="187"/>
      <c r="GN86" s="187"/>
      <c r="GO86" s="187"/>
      <c r="GP86" s="187"/>
      <c r="GQ86" s="187"/>
      <c r="GR86" s="187"/>
      <c r="GS86" s="187"/>
      <c r="GT86" s="187"/>
      <c r="GU86" s="187"/>
      <c r="GV86" s="187"/>
      <c r="GW86" s="187"/>
      <c r="GX86" s="187"/>
      <c r="GY86" s="187"/>
      <c r="GZ86" s="187"/>
      <c r="HA86" s="187"/>
      <c r="HB86" s="187"/>
      <c r="HC86" s="187"/>
      <c r="HD86" s="187"/>
      <c r="HE86" s="187"/>
      <c r="HF86" s="187"/>
      <c r="HG86" s="187"/>
      <c r="HH86" s="187"/>
      <c r="HI86" s="187"/>
      <c r="HJ86" s="187"/>
      <c r="HK86" s="187"/>
      <c r="HL86" s="187"/>
      <c r="HM86" s="187"/>
      <c r="HN86" s="187"/>
      <c r="HO86" s="187"/>
      <c r="HP86" s="187"/>
      <c r="HQ86" s="187"/>
      <c r="HR86" s="187"/>
      <c r="HS86" s="187"/>
      <c r="HT86" s="187"/>
      <c r="HU86" s="187"/>
      <c r="HV86" s="187"/>
      <c r="HW86" s="187"/>
      <c r="HX86" s="187"/>
      <c r="HY86" s="187"/>
      <c r="HZ86" s="187"/>
    </row>
    <row r="87" spans="1:234" s="188" customFormat="1" ht="18" customHeight="1">
      <c r="A87" s="187"/>
      <c r="B87" s="170">
        <v>51</v>
      </c>
      <c r="C87" s="189" t="s">
        <v>104</v>
      </c>
      <c r="D87" s="190">
        <v>975</v>
      </c>
      <c r="E87" s="191">
        <v>1139.8231692307691</v>
      </c>
      <c r="F87" s="190">
        <v>4384</v>
      </c>
      <c r="G87" s="191">
        <v>1302.7890556569344</v>
      </c>
      <c r="H87" s="190">
        <v>2683</v>
      </c>
      <c r="I87" s="191">
        <v>797.79610137905343</v>
      </c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  <c r="FF87" s="187"/>
      <c r="FG87" s="187"/>
      <c r="FH87" s="187"/>
      <c r="FI87" s="187"/>
      <c r="FJ87" s="187"/>
      <c r="FK87" s="187"/>
      <c r="FL87" s="187"/>
      <c r="FM87" s="187"/>
      <c r="FN87" s="187"/>
      <c r="FO87" s="187"/>
      <c r="FP87" s="187"/>
      <c r="FQ87" s="187"/>
      <c r="FR87" s="187"/>
      <c r="FS87" s="187"/>
      <c r="FT87" s="187"/>
      <c r="FU87" s="187"/>
      <c r="FV87" s="187"/>
      <c r="FW87" s="187"/>
      <c r="FX87" s="187"/>
      <c r="FY87" s="187"/>
      <c r="FZ87" s="187"/>
      <c r="GA87" s="187"/>
      <c r="GB87" s="187"/>
      <c r="GC87" s="187"/>
      <c r="GD87" s="187"/>
      <c r="GE87" s="187"/>
      <c r="GF87" s="187"/>
      <c r="GG87" s="187"/>
      <c r="GH87" s="187"/>
      <c r="GI87" s="187"/>
      <c r="GJ87" s="187"/>
      <c r="GK87" s="187"/>
      <c r="GL87" s="187"/>
      <c r="GM87" s="187"/>
      <c r="GN87" s="187"/>
      <c r="GO87" s="187"/>
      <c r="GP87" s="187"/>
      <c r="GQ87" s="187"/>
      <c r="GR87" s="187"/>
      <c r="GS87" s="187"/>
      <c r="GT87" s="187"/>
      <c r="GU87" s="187"/>
      <c r="GV87" s="187"/>
      <c r="GW87" s="187"/>
      <c r="GX87" s="187"/>
      <c r="GY87" s="187"/>
      <c r="GZ87" s="187"/>
      <c r="HA87" s="187"/>
      <c r="HB87" s="187"/>
      <c r="HC87" s="187"/>
      <c r="HD87" s="187"/>
      <c r="HE87" s="187"/>
      <c r="HF87" s="187"/>
      <c r="HG87" s="187"/>
      <c r="HH87" s="187"/>
      <c r="HI87" s="187"/>
      <c r="HJ87" s="187"/>
      <c r="HK87" s="187"/>
      <c r="HL87" s="187"/>
      <c r="HM87" s="187"/>
      <c r="HN87" s="187"/>
      <c r="HO87" s="187"/>
      <c r="HP87" s="187"/>
      <c r="HQ87" s="187"/>
      <c r="HR87" s="187"/>
      <c r="HS87" s="187"/>
      <c r="HT87" s="187"/>
      <c r="HU87" s="187"/>
      <c r="HV87" s="187"/>
      <c r="HW87" s="187"/>
      <c r="HX87" s="187"/>
      <c r="HY87" s="187"/>
      <c r="HZ87" s="187"/>
    </row>
    <row r="88" spans="1:234" s="188" customFormat="1" ht="18" customHeight="1">
      <c r="A88" s="187"/>
      <c r="B88" s="170">
        <v>52</v>
      </c>
      <c r="C88" s="189" t="s">
        <v>105</v>
      </c>
      <c r="D88" s="193">
        <v>1256</v>
      </c>
      <c r="E88" s="194">
        <v>1093.4977149681529</v>
      </c>
      <c r="F88" s="193">
        <v>3878</v>
      </c>
      <c r="G88" s="194">
        <v>1258.709463641052</v>
      </c>
      <c r="H88" s="193">
        <v>2256</v>
      </c>
      <c r="I88" s="194">
        <v>750.66376773049649</v>
      </c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  <c r="FF88" s="187"/>
      <c r="FG88" s="187"/>
      <c r="FH88" s="187"/>
      <c r="FI88" s="187"/>
      <c r="FJ88" s="187"/>
      <c r="FK88" s="187"/>
      <c r="FL88" s="187"/>
      <c r="FM88" s="187"/>
      <c r="FN88" s="187"/>
      <c r="FO88" s="187"/>
      <c r="FP88" s="187"/>
      <c r="FQ88" s="187"/>
      <c r="FR88" s="187"/>
      <c r="FS88" s="187"/>
      <c r="FT88" s="187"/>
      <c r="FU88" s="187"/>
      <c r="FV88" s="187"/>
      <c r="FW88" s="187"/>
      <c r="FX88" s="187"/>
      <c r="FY88" s="187"/>
      <c r="FZ88" s="187"/>
      <c r="GA88" s="187"/>
      <c r="GB88" s="187"/>
      <c r="GC88" s="187"/>
      <c r="GD88" s="187"/>
      <c r="GE88" s="187"/>
      <c r="GF88" s="187"/>
      <c r="GG88" s="187"/>
      <c r="GH88" s="187"/>
      <c r="GI88" s="187"/>
      <c r="GJ88" s="187"/>
      <c r="GK88" s="187"/>
      <c r="GL88" s="187"/>
      <c r="GM88" s="187"/>
      <c r="GN88" s="187"/>
      <c r="GO88" s="187"/>
      <c r="GP88" s="187"/>
      <c r="GQ88" s="187"/>
      <c r="GR88" s="187"/>
      <c r="GS88" s="187"/>
      <c r="GT88" s="187"/>
      <c r="GU88" s="187"/>
      <c r="GV88" s="187"/>
      <c r="GW88" s="187"/>
      <c r="GX88" s="187"/>
      <c r="GY88" s="187"/>
      <c r="GZ88" s="187"/>
      <c r="HA88" s="187"/>
      <c r="HB88" s="187"/>
      <c r="HC88" s="187"/>
      <c r="HD88" s="187"/>
      <c r="HE88" s="187"/>
      <c r="HF88" s="187"/>
      <c r="HG88" s="187"/>
      <c r="HH88" s="187"/>
      <c r="HI88" s="187"/>
      <c r="HJ88" s="187"/>
      <c r="HK88" s="187"/>
      <c r="HL88" s="187"/>
      <c r="HM88" s="187"/>
      <c r="HN88" s="187"/>
      <c r="HO88" s="187"/>
      <c r="HP88" s="187"/>
      <c r="HQ88" s="187"/>
      <c r="HR88" s="187"/>
      <c r="HS88" s="187"/>
      <c r="HT88" s="187"/>
      <c r="HU88" s="187"/>
      <c r="HV88" s="187"/>
      <c r="HW88" s="187"/>
      <c r="HX88" s="187"/>
      <c r="HY88" s="187"/>
      <c r="HZ88" s="187"/>
    </row>
    <row r="89" spans="1:234" s="188" customFormat="1" ht="18" hidden="1" customHeight="1">
      <c r="A89" s="187"/>
      <c r="B89" s="170"/>
      <c r="C89" s="189"/>
      <c r="D89" s="195"/>
      <c r="E89" s="196"/>
      <c r="F89" s="195"/>
      <c r="G89" s="196"/>
      <c r="H89" s="195"/>
      <c r="I89" s="196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S89" s="187"/>
      <c r="ET89" s="187"/>
      <c r="EU89" s="187"/>
      <c r="EV89" s="187"/>
      <c r="EW89" s="187"/>
      <c r="EX89" s="187"/>
      <c r="EY89" s="187"/>
      <c r="EZ89" s="187"/>
      <c r="FA89" s="187"/>
      <c r="FB89" s="187"/>
      <c r="FC89" s="187"/>
      <c r="FD89" s="187"/>
      <c r="FE89" s="187"/>
      <c r="FF89" s="187"/>
      <c r="FG89" s="187"/>
      <c r="FH89" s="187"/>
      <c r="FI89" s="187"/>
      <c r="FJ89" s="187"/>
      <c r="FK89" s="187"/>
      <c r="FL89" s="187"/>
      <c r="FM89" s="187"/>
      <c r="FN89" s="187"/>
      <c r="FO89" s="187"/>
      <c r="FP89" s="187"/>
      <c r="FQ89" s="187"/>
      <c r="FR89" s="187"/>
      <c r="FS89" s="187"/>
      <c r="FT89" s="187"/>
      <c r="FU89" s="187"/>
      <c r="FV89" s="187"/>
      <c r="FW89" s="187"/>
      <c r="FX89" s="187"/>
      <c r="FY89" s="187"/>
      <c r="FZ89" s="187"/>
      <c r="GA89" s="187"/>
      <c r="GB89" s="187"/>
      <c r="GC89" s="187"/>
      <c r="GD89" s="187"/>
      <c r="GE89" s="187"/>
      <c r="GF89" s="187"/>
      <c r="GG89" s="187"/>
      <c r="GH89" s="187"/>
      <c r="GI89" s="187"/>
      <c r="GJ89" s="187"/>
      <c r="GK89" s="187"/>
      <c r="GL89" s="187"/>
      <c r="GM89" s="187"/>
      <c r="GN89" s="187"/>
      <c r="GO89" s="187"/>
      <c r="GP89" s="187"/>
      <c r="GQ89" s="187"/>
      <c r="GR89" s="187"/>
      <c r="GS89" s="187"/>
      <c r="GT89" s="187"/>
      <c r="GU89" s="187"/>
      <c r="GV89" s="187"/>
      <c r="GW89" s="187"/>
      <c r="GX89" s="187"/>
      <c r="GY89" s="187"/>
      <c r="GZ89" s="187"/>
      <c r="HA89" s="187"/>
      <c r="HB89" s="187"/>
      <c r="HC89" s="187"/>
      <c r="HD89" s="187"/>
      <c r="HE89" s="187"/>
      <c r="HF89" s="187"/>
      <c r="HG89" s="187"/>
      <c r="HH89" s="187"/>
      <c r="HI89" s="187"/>
      <c r="HJ89" s="187"/>
      <c r="HK89" s="187"/>
      <c r="HL89" s="187"/>
      <c r="HM89" s="187"/>
      <c r="HN89" s="187"/>
      <c r="HO89" s="187"/>
      <c r="HP89" s="187"/>
      <c r="HQ89" s="187"/>
      <c r="HR89" s="187"/>
      <c r="HS89" s="187"/>
      <c r="HT89" s="187"/>
      <c r="HU89" s="187"/>
      <c r="HV89" s="187"/>
      <c r="HW89" s="187"/>
      <c r="HX89" s="187"/>
      <c r="HY89" s="187"/>
      <c r="HZ89" s="187"/>
    </row>
    <row r="90" spans="1:234" s="188" customFormat="1" ht="18" customHeight="1">
      <c r="A90" s="187"/>
      <c r="B90" s="197"/>
      <c r="C90" s="197" t="s">
        <v>45</v>
      </c>
      <c r="D90" s="198">
        <v>950472</v>
      </c>
      <c r="E90" s="199">
        <v>994.16471877130903</v>
      </c>
      <c r="F90" s="198">
        <v>6190182</v>
      </c>
      <c r="G90" s="199">
        <v>1193.8148025324606</v>
      </c>
      <c r="H90" s="198">
        <v>2354994</v>
      </c>
      <c r="I90" s="199">
        <v>741.92899450699485</v>
      </c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7"/>
      <c r="DS90" s="187"/>
      <c r="DT90" s="187"/>
      <c r="DU90" s="187"/>
      <c r="DV90" s="187"/>
      <c r="DW90" s="187"/>
      <c r="DX90" s="187"/>
      <c r="DY90" s="187"/>
      <c r="DZ90" s="187"/>
      <c r="EA90" s="187"/>
      <c r="EB90" s="187"/>
      <c r="EC90" s="187"/>
      <c r="ED90" s="187"/>
      <c r="EE90" s="187"/>
      <c r="EF90" s="187"/>
      <c r="EG90" s="187"/>
      <c r="EH90" s="187"/>
      <c r="EI90" s="187"/>
      <c r="EJ90" s="187"/>
      <c r="EK90" s="187"/>
      <c r="EL90" s="187"/>
      <c r="EM90" s="187"/>
      <c r="EN90" s="187"/>
      <c r="EO90" s="187"/>
      <c r="EP90" s="187"/>
      <c r="EQ90" s="187"/>
      <c r="ER90" s="187"/>
      <c r="ES90" s="187"/>
      <c r="ET90" s="187"/>
      <c r="EU90" s="187"/>
      <c r="EV90" s="187"/>
      <c r="EW90" s="187"/>
      <c r="EX90" s="187"/>
      <c r="EY90" s="187"/>
      <c r="EZ90" s="187"/>
      <c r="FA90" s="187"/>
      <c r="FB90" s="187"/>
      <c r="FC90" s="187"/>
      <c r="FD90" s="187"/>
      <c r="FE90" s="187"/>
      <c r="FF90" s="187"/>
      <c r="FG90" s="187"/>
      <c r="FH90" s="187"/>
      <c r="FI90" s="187"/>
      <c r="FJ90" s="187"/>
      <c r="FK90" s="187"/>
      <c r="FL90" s="187"/>
      <c r="FM90" s="187"/>
      <c r="FN90" s="187"/>
      <c r="FO90" s="187"/>
      <c r="FP90" s="187"/>
      <c r="FQ90" s="187"/>
      <c r="FR90" s="187"/>
      <c r="FS90" s="187"/>
      <c r="FT90" s="187"/>
      <c r="FU90" s="187"/>
      <c r="FV90" s="187"/>
      <c r="FW90" s="187"/>
      <c r="FX90" s="187"/>
      <c r="FY90" s="187"/>
      <c r="FZ90" s="187"/>
      <c r="GA90" s="187"/>
      <c r="GB90" s="187"/>
      <c r="GC90" s="187"/>
      <c r="GD90" s="187"/>
      <c r="GE90" s="187"/>
      <c r="GF90" s="187"/>
      <c r="GG90" s="187"/>
      <c r="GH90" s="187"/>
      <c r="GI90" s="187"/>
      <c r="GJ90" s="187"/>
      <c r="GK90" s="187"/>
      <c r="GL90" s="187"/>
      <c r="GM90" s="187"/>
      <c r="GN90" s="187"/>
      <c r="GO90" s="187"/>
      <c r="GP90" s="187"/>
      <c r="GQ90" s="187"/>
      <c r="GR90" s="187"/>
      <c r="GS90" s="187"/>
      <c r="GT90" s="187"/>
      <c r="GU90" s="187"/>
      <c r="GV90" s="187"/>
      <c r="GW90" s="187"/>
      <c r="GX90" s="187"/>
      <c r="GY90" s="187"/>
      <c r="GZ90" s="187"/>
      <c r="HA90" s="187"/>
      <c r="HB90" s="187"/>
      <c r="HC90" s="187"/>
      <c r="HD90" s="187"/>
      <c r="HE90" s="187"/>
      <c r="HF90" s="187"/>
      <c r="HG90" s="187"/>
      <c r="HH90" s="187"/>
      <c r="HI90" s="187"/>
      <c r="HJ90" s="187"/>
      <c r="HK90" s="187"/>
      <c r="HL90" s="187"/>
      <c r="HM90" s="187"/>
      <c r="HN90" s="187"/>
      <c r="HO90" s="187"/>
      <c r="HP90" s="187"/>
      <c r="HQ90" s="187"/>
      <c r="HR90" s="187"/>
      <c r="HS90" s="187"/>
      <c r="HT90" s="187"/>
      <c r="HU90" s="187"/>
      <c r="HV90" s="187"/>
      <c r="HW90" s="187"/>
      <c r="HX90" s="187"/>
      <c r="HY90" s="187"/>
      <c r="HZ90" s="187"/>
    </row>
    <row r="91" spans="1:234" ht="18" customHeight="1">
      <c r="C91" s="200"/>
    </row>
    <row r="92" spans="1:234" ht="18" customHeight="1">
      <c r="B92" s="201"/>
      <c r="D92" s="202"/>
      <c r="E92" s="203"/>
      <c r="F92" s="202"/>
      <c r="G92" s="203"/>
      <c r="H92" s="202"/>
      <c r="I92" s="203"/>
    </row>
    <row r="93" spans="1:234" ht="18" customHeight="1">
      <c r="B93" s="201"/>
      <c r="D93" s="202"/>
      <c r="E93" s="203"/>
      <c r="F93" s="202"/>
      <c r="G93" s="203"/>
      <c r="H93" s="202"/>
      <c r="I93" s="203"/>
    </row>
    <row r="94" spans="1:234" ht="18" customHeight="1">
      <c r="B94" s="201"/>
      <c r="C94" s="204"/>
      <c r="D94" s="202"/>
      <c r="E94" s="203"/>
      <c r="F94" s="202"/>
      <c r="G94" s="203"/>
      <c r="H94" s="202"/>
      <c r="I94" s="203"/>
    </row>
    <row r="95" spans="1:234" ht="18" customHeight="1">
      <c r="B95" s="201"/>
      <c r="E95" s="203"/>
    </row>
    <row r="96" spans="1:234" ht="18" customHeight="1">
      <c r="B96" s="201"/>
      <c r="E96" s="203"/>
    </row>
    <row r="97" spans="2:5" ht="18" customHeight="1">
      <c r="B97" s="201"/>
      <c r="E97" s="203"/>
    </row>
    <row r="98" spans="2:5" ht="18" customHeight="1">
      <c r="B98" s="201"/>
      <c r="E98" s="203"/>
    </row>
    <row r="99" spans="2:5" ht="18" customHeight="1">
      <c r="B99" s="201"/>
      <c r="E99" s="203"/>
    </row>
    <row r="100" spans="2:5" ht="18" customHeight="1">
      <c r="B100" s="205"/>
      <c r="E100" s="203"/>
    </row>
    <row r="101" spans="2:5" ht="18" customHeight="1">
      <c r="B101" s="205"/>
    </row>
    <row r="102" spans="2:5" ht="18" customHeight="1">
      <c r="B102" s="205"/>
    </row>
    <row r="103" spans="2:5" ht="18" customHeight="1">
      <c r="B103" s="205"/>
    </row>
    <row r="104" spans="2:5" ht="18" customHeight="1">
      <c r="B104" s="205"/>
    </row>
    <row r="105" spans="2:5" ht="18" customHeight="1">
      <c r="B105" s="205"/>
    </row>
    <row r="106" spans="2:5" ht="18" customHeight="1">
      <c r="B106" s="205"/>
    </row>
    <row r="107" spans="2:5" ht="18" customHeight="1">
      <c r="B107" s="205"/>
    </row>
    <row r="108" spans="2:5" ht="18" customHeight="1">
      <c r="B108" s="206"/>
    </row>
    <row r="109" spans="2:5" ht="18" customHeight="1">
      <c r="B109" s="206"/>
    </row>
    <row r="110" spans="2:5" ht="18" customHeight="1">
      <c r="B110" s="206"/>
    </row>
    <row r="111" spans="2:5" ht="18" customHeight="1">
      <c r="B111" s="206"/>
    </row>
    <row r="112" spans="2:5" ht="18" customHeight="1">
      <c r="B112" s="206"/>
    </row>
    <row r="113" spans="2:2" ht="18" customHeight="1">
      <c r="B113" s="206"/>
    </row>
    <row r="114" spans="2:2" ht="18" customHeight="1">
      <c r="B114" s="206"/>
    </row>
    <row r="115" spans="2:2">
      <c r="B115" s="206"/>
    </row>
    <row r="116" spans="2:2" ht="12.95" customHeight="1">
      <c r="B116" s="206"/>
    </row>
    <row r="117" spans="2:2">
      <c r="B117" s="206"/>
    </row>
    <row r="118" spans="2:2">
      <c r="B118" s="206"/>
    </row>
    <row r="119" spans="2:2">
      <c r="B119" s="206"/>
    </row>
    <row r="120" spans="2:2">
      <c r="B120" s="206"/>
    </row>
    <row r="121" spans="2:2">
      <c r="B121" s="206"/>
    </row>
    <row r="122" spans="2:2">
      <c r="B122" s="206"/>
    </row>
    <row r="123" spans="2:2">
      <c r="B123" s="206"/>
    </row>
    <row r="124" spans="2:2">
      <c r="B124" s="206"/>
    </row>
    <row r="125" spans="2:2">
      <c r="B125" s="206"/>
    </row>
    <row r="126" spans="2:2">
      <c r="B126" s="206"/>
    </row>
    <row r="127" spans="2:2">
      <c r="B127" s="206"/>
    </row>
    <row r="128" spans="2:2">
      <c r="B128" s="206"/>
    </row>
    <row r="129" spans="2:2" ht="15.75" customHeight="1">
      <c r="B129" s="206"/>
    </row>
    <row r="130" spans="2:2">
      <c r="B130" s="206"/>
    </row>
    <row r="131" spans="2:2">
      <c r="B131" s="206"/>
    </row>
    <row r="132" spans="2:2">
      <c r="B132" s="206"/>
    </row>
    <row r="133" spans="2:2">
      <c r="B133" s="206"/>
    </row>
    <row r="134" spans="2:2">
      <c r="B134" s="206"/>
    </row>
    <row r="135" spans="2:2">
      <c r="B135" s="206"/>
    </row>
    <row r="136" spans="2:2">
      <c r="B136" s="206"/>
    </row>
    <row r="137" spans="2:2">
      <c r="B137" s="206"/>
    </row>
    <row r="138" spans="2:2">
      <c r="B138" s="206"/>
    </row>
    <row r="139" spans="2:2">
      <c r="B139" s="206"/>
    </row>
  </sheetData>
  <mergeCells count="2">
    <mergeCell ref="B7:B8"/>
    <mergeCell ref="C7:C8"/>
  </mergeCells>
  <hyperlinks>
    <hyperlink ref="K5" location="Indice!A1" display="Volver al índice" xr:uid="{00000000-0004-0000-09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68" activePane="bottomLeft" state="frozen"/>
      <selection activeCell="K20" sqref="K20"/>
      <selection pane="bottomLeft" activeCell="K20" sqref="K20"/>
    </sheetView>
  </sheetViews>
  <sheetFormatPr baseColWidth="10" defaultColWidth="11.42578125" defaultRowHeight="15.75"/>
  <cols>
    <col min="1" max="1" width="2.7109375" style="215" customWidth="1"/>
    <col min="2" max="2" width="8" style="170" customWidth="1"/>
    <col min="3" max="3" width="24.7109375" style="174" customWidth="1"/>
    <col min="4" max="9" width="18.7109375" style="174" customWidth="1"/>
    <col min="10" max="11" width="11.42578125" style="174" customWidth="1"/>
    <col min="12" max="12" width="14.42578125" style="174" customWidth="1"/>
    <col min="13" max="16384" width="11.42578125" style="174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.75">
      <c r="A3" s="406"/>
      <c r="B3" s="8"/>
      <c r="C3" s="165" t="s">
        <v>46</v>
      </c>
      <c r="D3" s="207"/>
      <c r="E3" s="208"/>
      <c r="F3" s="207"/>
      <c r="G3" s="207"/>
      <c r="H3" s="207"/>
      <c r="I3" s="207"/>
      <c r="J3" s="2" t="s">
        <v>106</v>
      </c>
    </row>
    <row r="4" spans="1:234" s="2" customFormat="1" ht="15.75" customHeight="1">
      <c r="A4" s="406"/>
      <c r="B4" s="8"/>
      <c r="C4" s="209"/>
      <c r="D4" s="207"/>
      <c r="E4" s="208"/>
      <c r="F4" s="207"/>
      <c r="G4" s="207"/>
      <c r="H4" s="207"/>
      <c r="I4" s="207"/>
    </row>
    <row r="5" spans="1:234" s="2" customFormat="1" ht="18.75" customHeight="1">
      <c r="A5" s="406"/>
      <c r="B5" s="8"/>
      <c r="C5" s="169" t="str">
        <f>'Número pensiones (IP-J-V)'!$C$5</f>
        <v>1 de  Octubre de 2021</v>
      </c>
      <c r="D5" s="207"/>
      <c r="E5" s="208"/>
      <c r="F5" s="207"/>
      <c r="G5" s="207"/>
      <c r="H5" s="207"/>
      <c r="I5" s="207"/>
      <c r="J5" s="2" t="s">
        <v>106</v>
      </c>
      <c r="K5" s="9" t="s">
        <v>178</v>
      </c>
    </row>
    <row r="6" spans="1:234" ht="9" customHeight="1">
      <c r="C6" s="171"/>
      <c r="D6" s="172"/>
      <c r="E6" s="173"/>
      <c r="F6" s="172"/>
      <c r="G6" s="172"/>
      <c r="H6" s="172"/>
      <c r="I6" s="172"/>
    </row>
    <row r="7" spans="1:234" ht="18.75" customHeight="1">
      <c r="B7" s="516" t="s">
        <v>167</v>
      </c>
      <c r="C7" s="518" t="s">
        <v>47</v>
      </c>
      <c r="D7" s="175" t="s">
        <v>107</v>
      </c>
      <c r="E7" s="176"/>
      <c r="F7" s="175" t="s">
        <v>108</v>
      </c>
      <c r="G7" s="175"/>
      <c r="H7" s="175" t="s">
        <v>45</v>
      </c>
      <c r="I7" s="175"/>
      <c r="J7" s="210"/>
      <c r="M7" s="211"/>
    </row>
    <row r="8" spans="1:234" ht="24" customHeight="1">
      <c r="B8" s="517"/>
      <c r="C8" s="519"/>
      <c r="D8" s="177" t="s">
        <v>7</v>
      </c>
      <c r="E8" s="178" t="s">
        <v>51</v>
      </c>
      <c r="F8" s="177" t="s">
        <v>7</v>
      </c>
      <c r="G8" s="178" t="s">
        <v>51</v>
      </c>
      <c r="H8" s="177" t="s">
        <v>7</v>
      </c>
      <c r="I8" s="178" t="s">
        <v>51</v>
      </c>
      <c r="J8" s="210"/>
    </row>
    <row r="9" spans="1:234" ht="24" hidden="1" customHeight="1">
      <c r="B9" s="179"/>
      <c r="C9" s="180"/>
      <c r="D9" s="181"/>
      <c r="E9" s="182"/>
      <c r="F9" s="181"/>
      <c r="G9" s="182"/>
      <c r="H9" s="181"/>
      <c r="I9" s="182"/>
      <c r="J9" s="210"/>
    </row>
    <row r="10" spans="1:234" s="188" customFormat="1" ht="18" customHeight="1">
      <c r="A10" s="187"/>
      <c r="B10" s="170"/>
      <c r="C10" s="183" t="s">
        <v>52</v>
      </c>
      <c r="D10" s="184">
        <v>69805</v>
      </c>
      <c r="E10" s="185">
        <v>395.21437003080018</v>
      </c>
      <c r="F10" s="184">
        <v>11452</v>
      </c>
      <c r="G10" s="185">
        <v>572.78705291652102</v>
      </c>
      <c r="H10" s="184">
        <v>1602563</v>
      </c>
      <c r="I10" s="185">
        <v>927.93768319248591</v>
      </c>
      <c r="J10" s="186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</row>
    <row r="11" spans="1:234" s="192" customFormat="1" ht="18" customHeight="1">
      <c r="A11" s="405"/>
      <c r="B11" s="170">
        <v>4</v>
      </c>
      <c r="C11" s="189" t="s">
        <v>53</v>
      </c>
      <c r="D11" s="190">
        <v>5386</v>
      </c>
      <c r="E11" s="191">
        <v>355.72826587448947</v>
      </c>
      <c r="F11" s="190">
        <v>486</v>
      </c>
      <c r="G11" s="191">
        <v>556.45615226337463</v>
      </c>
      <c r="H11" s="190">
        <v>109530</v>
      </c>
      <c r="I11" s="191">
        <v>841.08049109832916</v>
      </c>
    </row>
    <row r="12" spans="1:234" s="192" customFormat="1" ht="18" customHeight="1">
      <c r="A12" s="405"/>
      <c r="B12" s="170">
        <v>11</v>
      </c>
      <c r="C12" s="189" t="s">
        <v>54</v>
      </c>
      <c r="D12" s="190">
        <v>10514</v>
      </c>
      <c r="E12" s="191">
        <v>424.36085980597301</v>
      </c>
      <c r="F12" s="190">
        <v>2591</v>
      </c>
      <c r="G12" s="191">
        <v>589.56699729834031</v>
      </c>
      <c r="H12" s="190">
        <v>224883</v>
      </c>
      <c r="I12" s="191">
        <v>1030.0638247444224</v>
      </c>
    </row>
    <row r="13" spans="1:234" s="192" customFormat="1" ht="18" customHeight="1">
      <c r="A13" s="405"/>
      <c r="B13" s="170">
        <v>14</v>
      </c>
      <c r="C13" s="189" t="s">
        <v>55</v>
      </c>
      <c r="D13" s="190">
        <v>7071</v>
      </c>
      <c r="E13" s="191">
        <v>393.43749116108046</v>
      </c>
      <c r="F13" s="190">
        <v>1312</v>
      </c>
      <c r="G13" s="191">
        <v>553.08256859756091</v>
      </c>
      <c r="H13" s="190">
        <v>174164</v>
      </c>
      <c r="I13" s="191">
        <v>858.76300773983121</v>
      </c>
    </row>
    <row r="14" spans="1:234" s="192" customFormat="1" ht="18" customHeight="1">
      <c r="A14" s="405"/>
      <c r="B14" s="170">
        <v>18</v>
      </c>
      <c r="C14" s="189" t="s">
        <v>56</v>
      </c>
      <c r="D14" s="190">
        <v>7872</v>
      </c>
      <c r="E14" s="191">
        <v>381.38345655487802</v>
      </c>
      <c r="F14" s="190">
        <v>1390</v>
      </c>
      <c r="G14" s="191">
        <v>556.48018705035963</v>
      </c>
      <c r="H14" s="190">
        <v>190388</v>
      </c>
      <c r="I14" s="191">
        <v>880.18063491396549</v>
      </c>
    </row>
    <row r="15" spans="1:234" s="192" customFormat="1" ht="18" customHeight="1">
      <c r="A15" s="405"/>
      <c r="B15" s="170">
        <v>21</v>
      </c>
      <c r="C15" s="189" t="s">
        <v>57</v>
      </c>
      <c r="D15" s="190">
        <v>4358</v>
      </c>
      <c r="E15" s="191">
        <v>397.78988756310235</v>
      </c>
      <c r="F15" s="190">
        <v>707</v>
      </c>
      <c r="G15" s="191">
        <v>600.81120226308349</v>
      </c>
      <c r="H15" s="190">
        <v>99667</v>
      </c>
      <c r="I15" s="191">
        <v>943.46994411389915</v>
      </c>
    </row>
    <row r="16" spans="1:234" s="192" customFormat="1" ht="18" customHeight="1">
      <c r="A16" s="405"/>
      <c r="B16" s="170">
        <v>23</v>
      </c>
      <c r="C16" s="189" t="s">
        <v>58</v>
      </c>
      <c r="D16" s="190">
        <v>5694</v>
      </c>
      <c r="E16" s="191">
        <v>381.79368809272921</v>
      </c>
      <c r="F16" s="190">
        <v>775</v>
      </c>
      <c r="G16" s="191">
        <v>526.70569032258072</v>
      </c>
      <c r="H16" s="190">
        <v>144183</v>
      </c>
      <c r="I16" s="191">
        <v>852.08161170179551</v>
      </c>
    </row>
    <row r="17" spans="1:234" s="192" customFormat="1" ht="18" customHeight="1">
      <c r="A17" s="405"/>
      <c r="B17" s="170">
        <v>29</v>
      </c>
      <c r="C17" s="189" t="s">
        <v>59</v>
      </c>
      <c r="D17" s="190">
        <v>12862</v>
      </c>
      <c r="E17" s="191">
        <v>387.17823511118024</v>
      </c>
      <c r="F17" s="190">
        <v>1570</v>
      </c>
      <c r="G17" s="191">
        <v>571.6466815286625</v>
      </c>
      <c r="H17" s="190">
        <v>275007</v>
      </c>
      <c r="I17" s="191">
        <v>943.86413025850197</v>
      </c>
    </row>
    <row r="18" spans="1:234" s="192" customFormat="1" ht="18" customHeight="1">
      <c r="A18" s="405"/>
      <c r="B18" s="170">
        <v>41</v>
      </c>
      <c r="C18" s="189" t="s">
        <v>60</v>
      </c>
      <c r="D18" s="190">
        <v>16048</v>
      </c>
      <c r="E18" s="191">
        <v>407.44151669990038</v>
      </c>
      <c r="F18" s="190">
        <v>2621</v>
      </c>
      <c r="G18" s="191">
        <v>584.4883784814956</v>
      </c>
      <c r="H18" s="190">
        <v>384741</v>
      </c>
      <c r="I18" s="191">
        <v>960.93744126568276</v>
      </c>
    </row>
    <row r="19" spans="1:234" s="192" customFormat="1" ht="18" hidden="1" customHeight="1">
      <c r="A19" s="405"/>
      <c r="B19" s="170"/>
      <c r="C19" s="189"/>
      <c r="D19" s="190"/>
      <c r="E19" s="191"/>
      <c r="F19" s="190"/>
      <c r="G19" s="191"/>
      <c r="H19" s="190"/>
      <c r="I19" s="191"/>
    </row>
    <row r="20" spans="1:234" s="188" customFormat="1" ht="18" customHeight="1">
      <c r="A20" s="187"/>
      <c r="B20" s="170"/>
      <c r="C20" s="183" t="s">
        <v>61</v>
      </c>
      <c r="D20" s="184">
        <v>9437</v>
      </c>
      <c r="E20" s="185">
        <v>431.88419942778427</v>
      </c>
      <c r="F20" s="184">
        <v>866</v>
      </c>
      <c r="G20" s="185">
        <v>637.66270207852199</v>
      </c>
      <c r="H20" s="184">
        <v>305771</v>
      </c>
      <c r="I20" s="185">
        <v>1095.3158609547661</v>
      </c>
      <c r="J20" s="186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</row>
    <row r="21" spans="1:234" s="192" customFormat="1" ht="18" customHeight="1">
      <c r="A21" s="405"/>
      <c r="B21" s="170">
        <v>22</v>
      </c>
      <c r="C21" s="189" t="s">
        <v>62</v>
      </c>
      <c r="D21" s="190">
        <v>1667</v>
      </c>
      <c r="E21" s="191">
        <v>411.65614277144567</v>
      </c>
      <c r="F21" s="190">
        <v>98</v>
      </c>
      <c r="G21" s="191">
        <v>581.12306122448979</v>
      </c>
      <c r="H21" s="190">
        <v>53572</v>
      </c>
      <c r="I21" s="191">
        <v>993.53368718733623</v>
      </c>
    </row>
    <row r="22" spans="1:234" s="192" customFormat="1" ht="18" customHeight="1">
      <c r="A22" s="405"/>
      <c r="B22" s="170">
        <v>40</v>
      </c>
      <c r="C22" s="189" t="s">
        <v>63</v>
      </c>
      <c r="D22" s="190">
        <v>1051</v>
      </c>
      <c r="E22" s="191">
        <v>416.87944814462423</v>
      </c>
      <c r="F22" s="190">
        <v>102</v>
      </c>
      <c r="G22" s="191">
        <v>608.51068627450979</v>
      </c>
      <c r="H22" s="190">
        <v>35966</v>
      </c>
      <c r="I22" s="191">
        <v>999.33133765222669</v>
      </c>
    </row>
    <row r="23" spans="1:234" s="192" customFormat="1" ht="18" customHeight="1">
      <c r="A23" s="405"/>
      <c r="B23" s="170">
        <v>50</v>
      </c>
      <c r="C23" s="189" t="s">
        <v>64</v>
      </c>
      <c r="D23" s="190">
        <v>6719</v>
      </c>
      <c r="E23" s="191">
        <v>439.2499032594136</v>
      </c>
      <c r="F23" s="190">
        <v>666</v>
      </c>
      <c r="G23" s="191">
        <v>650.44707207207216</v>
      </c>
      <c r="H23" s="190">
        <v>216233</v>
      </c>
      <c r="I23" s="191">
        <v>1136.4976138702223</v>
      </c>
    </row>
    <row r="24" spans="1:234" s="192" customFormat="1" ht="18" hidden="1" customHeight="1">
      <c r="A24" s="405"/>
      <c r="B24" s="170"/>
      <c r="C24" s="189"/>
      <c r="D24" s="190"/>
      <c r="E24" s="191"/>
      <c r="F24" s="190"/>
      <c r="G24" s="191"/>
      <c r="H24" s="190"/>
      <c r="I24" s="191"/>
    </row>
    <row r="25" spans="1:234" s="188" customFormat="1" ht="18" customHeight="1">
      <c r="A25" s="187"/>
      <c r="B25" s="170">
        <v>33</v>
      </c>
      <c r="C25" s="183" t="s">
        <v>65</v>
      </c>
      <c r="D25" s="184">
        <v>8762</v>
      </c>
      <c r="E25" s="185">
        <v>508.30733508331434</v>
      </c>
      <c r="F25" s="184">
        <v>1817</v>
      </c>
      <c r="G25" s="185">
        <v>820.84395707209671</v>
      </c>
      <c r="H25" s="184">
        <v>300357</v>
      </c>
      <c r="I25" s="185">
        <v>1219.5754098622645</v>
      </c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</row>
    <row r="26" spans="1:234" s="188" customFormat="1" ht="18" hidden="1" customHeight="1">
      <c r="A26" s="187"/>
      <c r="B26" s="170"/>
      <c r="C26" s="183"/>
      <c r="D26" s="184"/>
      <c r="E26" s="185"/>
      <c r="F26" s="184"/>
      <c r="G26" s="185"/>
      <c r="H26" s="184"/>
      <c r="I26" s="185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</row>
    <row r="27" spans="1:234" s="188" customFormat="1" ht="18" customHeight="1">
      <c r="A27" s="187"/>
      <c r="B27" s="170">
        <v>7</v>
      </c>
      <c r="C27" s="183" t="s">
        <v>184</v>
      </c>
      <c r="D27" s="184">
        <v>6248</v>
      </c>
      <c r="E27" s="185">
        <v>362.97291293213823</v>
      </c>
      <c r="F27" s="184">
        <v>117</v>
      </c>
      <c r="G27" s="185">
        <v>616.11427350427346</v>
      </c>
      <c r="H27" s="184">
        <v>199370</v>
      </c>
      <c r="I27" s="185">
        <v>965.6615268596081</v>
      </c>
      <c r="J27" s="186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</row>
    <row r="28" spans="1:234" s="188" customFormat="1" ht="18" hidden="1" customHeight="1">
      <c r="A28" s="187"/>
      <c r="B28" s="170"/>
      <c r="C28" s="183"/>
      <c r="D28" s="184"/>
      <c r="E28" s="185"/>
      <c r="F28" s="184"/>
      <c r="G28" s="185"/>
      <c r="H28" s="184"/>
      <c r="I28" s="185"/>
      <c r="J28" s="186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</row>
    <row r="29" spans="1:234" s="188" customFormat="1" ht="18" customHeight="1">
      <c r="A29" s="187"/>
      <c r="B29" s="170"/>
      <c r="C29" s="183" t="s">
        <v>66</v>
      </c>
      <c r="D29" s="184">
        <v>16777</v>
      </c>
      <c r="E29" s="185">
        <v>392.20339691243987</v>
      </c>
      <c r="F29" s="184">
        <v>2339</v>
      </c>
      <c r="G29" s="185">
        <v>588.26068832834551</v>
      </c>
      <c r="H29" s="184">
        <v>341805</v>
      </c>
      <c r="I29" s="185">
        <v>947.12232582905506</v>
      </c>
      <c r="J29" s="186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</row>
    <row r="30" spans="1:234" s="192" customFormat="1" ht="18" customHeight="1">
      <c r="A30" s="405"/>
      <c r="B30" s="170">
        <v>35</v>
      </c>
      <c r="C30" s="189" t="s">
        <v>67</v>
      </c>
      <c r="D30" s="190">
        <v>9361</v>
      </c>
      <c r="E30" s="191">
        <v>395.2211793611794</v>
      </c>
      <c r="F30" s="190">
        <v>1526</v>
      </c>
      <c r="G30" s="191">
        <v>575.37787024901695</v>
      </c>
      <c r="H30" s="190">
        <v>179594</v>
      </c>
      <c r="I30" s="191">
        <v>960.849652883727</v>
      </c>
    </row>
    <row r="31" spans="1:234" s="192" customFormat="1" ht="18" customHeight="1">
      <c r="A31" s="405"/>
      <c r="B31" s="170">
        <v>38</v>
      </c>
      <c r="C31" s="189" t="s">
        <v>68</v>
      </c>
      <c r="D31" s="190">
        <v>7416</v>
      </c>
      <c r="E31" s="191">
        <v>388.39413834951455</v>
      </c>
      <c r="F31" s="190">
        <v>813</v>
      </c>
      <c r="G31" s="191">
        <v>612.44172201722029</v>
      </c>
      <c r="H31" s="190">
        <v>162211</v>
      </c>
      <c r="I31" s="191">
        <v>931.92393869712953</v>
      </c>
    </row>
    <row r="32" spans="1:234" s="192" customFormat="1" ht="18" hidden="1" customHeight="1">
      <c r="A32" s="405"/>
      <c r="B32" s="170"/>
      <c r="C32" s="189"/>
      <c r="D32" s="190"/>
      <c r="E32" s="191"/>
      <c r="F32" s="190"/>
      <c r="G32" s="191"/>
      <c r="H32" s="190"/>
      <c r="I32" s="191"/>
    </row>
    <row r="33" spans="1:234" s="188" customFormat="1" ht="18" customHeight="1">
      <c r="A33" s="187"/>
      <c r="B33" s="170">
        <v>39</v>
      </c>
      <c r="C33" s="183" t="s">
        <v>69</v>
      </c>
      <c r="D33" s="184">
        <v>4555</v>
      </c>
      <c r="E33" s="185">
        <v>455.28754116355651</v>
      </c>
      <c r="F33" s="184">
        <v>1318</v>
      </c>
      <c r="G33" s="185">
        <v>660.48337632776941</v>
      </c>
      <c r="H33" s="184">
        <v>143270</v>
      </c>
      <c r="I33" s="185">
        <v>1095.8748491659105</v>
      </c>
      <c r="J33" s="186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</row>
    <row r="34" spans="1:234" s="188" customFormat="1" ht="18" hidden="1" customHeight="1">
      <c r="A34" s="187"/>
      <c r="B34" s="170"/>
      <c r="C34" s="183"/>
      <c r="D34" s="184"/>
      <c r="E34" s="185"/>
      <c r="F34" s="184"/>
      <c r="G34" s="185"/>
      <c r="H34" s="184"/>
      <c r="I34" s="185"/>
      <c r="J34" s="186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</row>
    <row r="35" spans="1:234" s="188" customFormat="1" ht="18" customHeight="1">
      <c r="A35" s="187"/>
      <c r="B35" s="170"/>
      <c r="C35" s="183" t="s">
        <v>70</v>
      </c>
      <c r="D35" s="184">
        <v>19416</v>
      </c>
      <c r="E35" s="185">
        <v>451.40577822414519</v>
      </c>
      <c r="F35" s="184">
        <v>3856</v>
      </c>
      <c r="G35" s="185">
        <v>617.81896006224099</v>
      </c>
      <c r="H35" s="184">
        <v>615138</v>
      </c>
      <c r="I35" s="185">
        <v>1031.191151383917</v>
      </c>
      <c r="J35" s="186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</row>
    <row r="36" spans="1:234" s="192" customFormat="1" ht="18" customHeight="1">
      <c r="A36" s="405"/>
      <c r="B36" s="170">
        <v>5</v>
      </c>
      <c r="C36" s="189" t="s">
        <v>71</v>
      </c>
      <c r="D36" s="190">
        <v>1334</v>
      </c>
      <c r="E36" s="191">
        <v>442.86122188905546</v>
      </c>
      <c r="F36" s="190">
        <v>234</v>
      </c>
      <c r="G36" s="191">
        <v>551.00047008547006</v>
      </c>
      <c r="H36" s="190">
        <v>38833</v>
      </c>
      <c r="I36" s="191">
        <v>901.51399814590673</v>
      </c>
    </row>
    <row r="37" spans="1:234" s="192" customFormat="1" ht="18" customHeight="1">
      <c r="A37" s="405"/>
      <c r="B37" s="170">
        <v>9</v>
      </c>
      <c r="C37" s="189" t="s">
        <v>72</v>
      </c>
      <c r="D37" s="190">
        <v>2931</v>
      </c>
      <c r="E37" s="191">
        <v>447.19843056977146</v>
      </c>
      <c r="F37" s="190">
        <v>328</v>
      </c>
      <c r="G37" s="191">
        <v>663.73533536585364</v>
      </c>
      <c r="H37" s="190">
        <v>91053</v>
      </c>
      <c r="I37" s="191">
        <v>1107.5355539081634</v>
      </c>
    </row>
    <row r="38" spans="1:234" s="192" customFormat="1" ht="18" customHeight="1">
      <c r="A38" s="405"/>
      <c r="B38" s="170">
        <v>24</v>
      </c>
      <c r="C38" s="189" t="s">
        <v>73</v>
      </c>
      <c r="D38" s="190">
        <v>4174</v>
      </c>
      <c r="E38" s="191">
        <v>460.08052946813615</v>
      </c>
      <c r="F38" s="190">
        <v>1058</v>
      </c>
      <c r="G38" s="191">
        <v>678.93174858223063</v>
      </c>
      <c r="H38" s="190">
        <v>140519</v>
      </c>
      <c r="I38" s="191">
        <v>1027.2805809890474</v>
      </c>
    </row>
    <row r="39" spans="1:234" s="192" customFormat="1" ht="18" customHeight="1">
      <c r="A39" s="405"/>
      <c r="B39" s="170">
        <v>34</v>
      </c>
      <c r="C39" s="189" t="s">
        <v>74</v>
      </c>
      <c r="D39" s="190">
        <v>1368</v>
      </c>
      <c r="E39" s="191">
        <v>468.85312134502931</v>
      </c>
      <c r="F39" s="190">
        <v>307</v>
      </c>
      <c r="G39" s="191">
        <v>642.82954397394133</v>
      </c>
      <c r="H39" s="190">
        <v>42557</v>
      </c>
      <c r="I39" s="191">
        <v>1056.4179253706791</v>
      </c>
    </row>
    <row r="40" spans="1:234" s="192" customFormat="1" ht="18" customHeight="1">
      <c r="A40" s="405"/>
      <c r="B40" s="170">
        <v>37</v>
      </c>
      <c r="C40" s="189" t="s">
        <v>75</v>
      </c>
      <c r="D40" s="190">
        <v>2617</v>
      </c>
      <c r="E40" s="191">
        <v>456.35668704623623</v>
      </c>
      <c r="F40" s="190">
        <v>650</v>
      </c>
      <c r="G40" s="191">
        <v>563.52218461538462</v>
      </c>
      <c r="H40" s="190">
        <v>80897</v>
      </c>
      <c r="I40" s="191">
        <v>958.9822449534596</v>
      </c>
    </row>
    <row r="41" spans="1:234" s="192" customFormat="1" ht="18" customHeight="1">
      <c r="A41" s="405"/>
      <c r="B41" s="170">
        <v>40</v>
      </c>
      <c r="C41" s="189" t="s">
        <v>76</v>
      </c>
      <c r="D41" s="190">
        <v>1161</v>
      </c>
      <c r="E41" s="191">
        <v>423.75063738156763</v>
      </c>
      <c r="F41" s="190">
        <v>132</v>
      </c>
      <c r="G41" s="191">
        <v>569.85598484848492</v>
      </c>
      <c r="H41" s="190">
        <v>33925</v>
      </c>
      <c r="I41" s="191">
        <v>978.39051289609449</v>
      </c>
    </row>
    <row r="42" spans="1:234" s="192" customFormat="1" ht="18" customHeight="1">
      <c r="A42" s="405"/>
      <c r="B42" s="170">
        <v>42</v>
      </c>
      <c r="C42" s="189" t="s">
        <v>77</v>
      </c>
      <c r="D42" s="190">
        <v>694</v>
      </c>
      <c r="E42" s="191">
        <v>454.63719020172914</v>
      </c>
      <c r="F42" s="190">
        <v>88</v>
      </c>
      <c r="G42" s="191">
        <v>594.30409090909086</v>
      </c>
      <c r="H42" s="190">
        <v>22316</v>
      </c>
      <c r="I42" s="191">
        <v>981.00643529306308</v>
      </c>
    </row>
    <row r="43" spans="1:234" s="192" customFormat="1" ht="18" customHeight="1">
      <c r="A43" s="405"/>
      <c r="B43" s="170">
        <v>47</v>
      </c>
      <c r="C43" s="189" t="s">
        <v>78</v>
      </c>
      <c r="D43" s="190">
        <v>3510</v>
      </c>
      <c r="E43" s="191">
        <v>454.96962678062681</v>
      </c>
      <c r="F43" s="190">
        <v>651</v>
      </c>
      <c r="G43" s="191">
        <v>634.95766513056833</v>
      </c>
      <c r="H43" s="190">
        <v>117029</v>
      </c>
      <c r="I43" s="191">
        <v>1150.4672554665938</v>
      </c>
    </row>
    <row r="44" spans="1:234" s="192" customFormat="1" ht="18" customHeight="1">
      <c r="A44" s="405"/>
      <c r="B44" s="170">
        <v>49</v>
      </c>
      <c r="C44" s="189" t="s">
        <v>79</v>
      </c>
      <c r="D44" s="190">
        <v>1627</v>
      </c>
      <c r="E44" s="191">
        <v>431.77036263060847</v>
      </c>
      <c r="F44" s="190">
        <v>408</v>
      </c>
      <c r="G44" s="191">
        <v>521.68024509803911</v>
      </c>
      <c r="H44" s="190">
        <v>48009</v>
      </c>
      <c r="I44" s="191">
        <v>871.9335982836551</v>
      </c>
    </row>
    <row r="45" spans="1:234" s="192" customFormat="1" ht="18" hidden="1" customHeight="1">
      <c r="A45" s="405"/>
      <c r="B45" s="170"/>
      <c r="C45" s="189"/>
      <c r="D45" s="190"/>
      <c r="E45" s="191"/>
      <c r="F45" s="190"/>
      <c r="G45" s="191"/>
      <c r="H45" s="190"/>
      <c r="I45" s="191"/>
    </row>
    <row r="46" spans="1:234" s="188" customFormat="1" ht="18" customHeight="1">
      <c r="A46" s="187"/>
      <c r="B46" s="170"/>
      <c r="C46" s="183" t="s">
        <v>80</v>
      </c>
      <c r="D46" s="184">
        <v>14960</v>
      </c>
      <c r="E46" s="185">
        <v>412.80595521390359</v>
      </c>
      <c r="F46" s="184">
        <v>2567</v>
      </c>
      <c r="G46" s="185">
        <v>545.30592520451899</v>
      </c>
      <c r="H46" s="184">
        <v>378775</v>
      </c>
      <c r="I46" s="185">
        <v>958.86408503729115</v>
      </c>
      <c r="J46" s="186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7"/>
      <c r="FK46" s="187"/>
      <c r="FL46" s="187"/>
      <c r="FM46" s="187"/>
      <c r="FN46" s="187"/>
      <c r="FO46" s="187"/>
      <c r="FP46" s="187"/>
      <c r="FQ46" s="187"/>
      <c r="FR46" s="187"/>
      <c r="FS46" s="187"/>
      <c r="FT46" s="187"/>
      <c r="FU46" s="187"/>
      <c r="FV46" s="187"/>
      <c r="FW46" s="187"/>
      <c r="FX46" s="187"/>
      <c r="FY46" s="187"/>
      <c r="FZ46" s="187"/>
      <c r="GA46" s="187"/>
      <c r="GB46" s="187"/>
      <c r="GC46" s="187"/>
      <c r="GD46" s="187"/>
      <c r="GE46" s="187"/>
      <c r="GF46" s="187"/>
      <c r="GG46" s="187"/>
      <c r="GH46" s="187"/>
      <c r="GI46" s="187"/>
      <c r="GJ46" s="187"/>
      <c r="GK46" s="187"/>
      <c r="GL46" s="187"/>
      <c r="GM46" s="187"/>
      <c r="GN46" s="187"/>
      <c r="GO46" s="187"/>
      <c r="GP46" s="187"/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</row>
    <row r="47" spans="1:234" s="192" customFormat="1" ht="18" customHeight="1">
      <c r="A47" s="405"/>
      <c r="B47" s="170">
        <v>2</v>
      </c>
      <c r="C47" s="189" t="s">
        <v>81</v>
      </c>
      <c r="D47" s="190">
        <v>2962</v>
      </c>
      <c r="E47" s="191">
        <v>411.65981769074955</v>
      </c>
      <c r="F47" s="190">
        <v>717</v>
      </c>
      <c r="G47" s="191">
        <v>510.16617852161778</v>
      </c>
      <c r="H47" s="190">
        <v>73117</v>
      </c>
      <c r="I47" s="191">
        <v>923.71929906861556</v>
      </c>
    </row>
    <row r="48" spans="1:234" s="192" customFormat="1" ht="18" customHeight="1">
      <c r="A48" s="405"/>
      <c r="B48" s="170">
        <v>13</v>
      </c>
      <c r="C48" s="189" t="s">
        <v>82</v>
      </c>
      <c r="D48" s="190">
        <v>4234</v>
      </c>
      <c r="E48" s="191">
        <v>431.39212328767115</v>
      </c>
      <c r="F48" s="190">
        <v>853</v>
      </c>
      <c r="G48" s="191">
        <v>571.62429073856981</v>
      </c>
      <c r="H48" s="190">
        <v>100063</v>
      </c>
      <c r="I48" s="191">
        <v>963.82619030011119</v>
      </c>
    </row>
    <row r="49" spans="1:234" s="192" customFormat="1" ht="18" customHeight="1">
      <c r="A49" s="405"/>
      <c r="B49" s="170">
        <v>16</v>
      </c>
      <c r="C49" s="189" t="s">
        <v>83</v>
      </c>
      <c r="D49" s="190">
        <v>1662</v>
      </c>
      <c r="E49" s="191">
        <v>419.16010228640198</v>
      </c>
      <c r="F49" s="190">
        <v>313</v>
      </c>
      <c r="G49" s="191">
        <v>539.34166134185318</v>
      </c>
      <c r="H49" s="190">
        <v>44545</v>
      </c>
      <c r="I49" s="191">
        <v>880.14449792344817</v>
      </c>
    </row>
    <row r="50" spans="1:234" s="192" customFormat="1" ht="18" customHeight="1">
      <c r="A50" s="405"/>
      <c r="B50" s="170">
        <v>19</v>
      </c>
      <c r="C50" s="189" t="s">
        <v>84</v>
      </c>
      <c r="D50" s="190">
        <v>1620</v>
      </c>
      <c r="E50" s="191">
        <v>424.2770617283951</v>
      </c>
      <c r="F50" s="190">
        <v>115</v>
      </c>
      <c r="G50" s="191">
        <v>624.02886956521729</v>
      </c>
      <c r="H50" s="190">
        <v>42711</v>
      </c>
      <c r="I50" s="191">
        <v>1097.4820481843083</v>
      </c>
    </row>
    <row r="51" spans="1:234" s="192" customFormat="1" ht="18" customHeight="1">
      <c r="A51" s="405"/>
      <c r="B51" s="170">
        <v>45</v>
      </c>
      <c r="C51" s="189" t="s">
        <v>85</v>
      </c>
      <c r="D51" s="190">
        <v>4482</v>
      </c>
      <c r="E51" s="191">
        <v>389.50324185631411</v>
      </c>
      <c r="F51" s="190">
        <v>569</v>
      </c>
      <c r="G51" s="191">
        <v>537.50154657293501</v>
      </c>
      <c r="H51" s="190">
        <v>118339</v>
      </c>
      <c r="I51" s="191">
        <v>955.98431049780709</v>
      </c>
    </row>
    <row r="52" spans="1:234" s="192" customFormat="1" ht="18" hidden="1" customHeight="1">
      <c r="A52" s="405"/>
      <c r="B52" s="170"/>
      <c r="C52" s="189"/>
      <c r="D52" s="190"/>
      <c r="E52" s="191"/>
      <c r="F52" s="190"/>
      <c r="G52" s="191"/>
      <c r="H52" s="190"/>
      <c r="I52" s="191"/>
    </row>
    <row r="53" spans="1:234" s="188" customFormat="1" ht="18" customHeight="1">
      <c r="A53" s="187"/>
      <c r="B53" s="170"/>
      <c r="C53" s="183" t="s">
        <v>86</v>
      </c>
      <c r="D53" s="184">
        <v>50467</v>
      </c>
      <c r="E53" s="185">
        <v>414.3837547308143</v>
      </c>
      <c r="F53" s="184">
        <v>1352</v>
      </c>
      <c r="G53" s="185">
        <v>662.9432396449705</v>
      </c>
      <c r="H53" s="184">
        <v>1745940</v>
      </c>
      <c r="I53" s="185">
        <v>1077.3551425249434</v>
      </c>
      <c r="J53" s="186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7"/>
      <c r="FF53" s="187"/>
      <c r="FG53" s="187"/>
      <c r="FH53" s="187"/>
      <c r="FI53" s="187"/>
      <c r="FJ53" s="187"/>
      <c r="FK53" s="187"/>
      <c r="FL53" s="187"/>
      <c r="FM53" s="187"/>
      <c r="FN53" s="187"/>
      <c r="FO53" s="187"/>
      <c r="FP53" s="187"/>
      <c r="FQ53" s="187"/>
      <c r="FR53" s="187"/>
      <c r="FS53" s="187"/>
      <c r="FT53" s="187"/>
      <c r="FU53" s="187"/>
      <c r="FV53" s="187"/>
      <c r="FW53" s="187"/>
      <c r="FX53" s="187"/>
      <c r="FY53" s="187"/>
      <c r="FZ53" s="187"/>
      <c r="GA53" s="187"/>
      <c r="GB53" s="187"/>
      <c r="GC53" s="187"/>
      <c r="GD53" s="187"/>
      <c r="GE53" s="187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87"/>
      <c r="GQ53" s="187"/>
      <c r="GR53" s="187"/>
      <c r="GS53" s="187"/>
      <c r="GT53" s="187"/>
      <c r="GU53" s="187"/>
      <c r="GV53" s="187"/>
      <c r="GW53" s="187"/>
      <c r="GX53" s="187"/>
      <c r="GY53" s="187"/>
      <c r="GZ53" s="187"/>
      <c r="HA53" s="187"/>
      <c r="HB53" s="187"/>
      <c r="HC53" s="187"/>
      <c r="HD53" s="187"/>
      <c r="HE53" s="187"/>
      <c r="HF53" s="187"/>
      <c r="HG53" s="187"/>
      <c r="HH53" s="187"/>
      <c r="HI53" s="187"/>
      <c r="HJ53" s="187"/>
      <c r="HK53" s="187"/>
      <c r="HL53" s="187"/>
      <c r="HM53" s="187"/>
      <c r="HN53" s="187"/>
      <c r="HO53" s="187"/>
      <c r="HP53" s="187"/>
      <c r="HQ53" s="187"/>
      <c r="HR53" s="187"/>
      <c r="HS53" s="187"/>
      <c r="HT53" s="187"/>
      <c r="HU53" s="187"/>
      <c r="HV53" s="187"/>
      <c r="HW53" s="187"/>
      <c r="HX53" s="187"/>
      <c r="HY53" s="187"/>
      <c r="HZ53" s="187"/>
    </row>
    <row r="54" spans="1:234" s="192" customFormat="1" ht="18" customHeight="1">
      <c r="A54" s="405"/>
      <c r="B54" s="170">
        <v>8</v>
      </c>
      <c r="C54" s="189" t="s">
        <v>87</v>
      </c>
      <c r="D54" s="190">
        <v>37181</v>
      </c>
      <c r="E54" s="191">
        <v>428.67842069874399</v>
      </c>
      <c r="F54" s="190">
        <v>1055</v>
      </c>
      <c r="G54" s="191">
        <v>675.35607582938394</v>
      </c>
      <c r="H54" s="190">
        <v>1311199</v>
      </c>
      <c r="I54" s="191">
        <v>1112.5466564495546</v>
      </c>
    </row>
    <row r="55" spans="1:234" s="192" customFormat="1" ht="18" customHeight="1">
      <c r="A55" s="405"/>
      <c r="B55" s="170">
        <v>17</v>
      </c>
      <c r="C55" s="189" t="s">
        <v>185</v>
      </c>
      <c r="D55" s="190">
        <v>4516</v>
      </c>
      <c r="E55" s="191">
        <v>361.08492028343665</v>
      </c>
      <c r="F55" s="190">
        <v>57</v>
      </c>
      <c r="G55" s="191">
        <v>638.43140350877184</v>
      </c>
      <c r="H55" s="190">
        <v>160917</v>
      </c>
      <c r="I55" s="191">
        <v>962.12318847604706</v>
      </c>
    </row>
    <row r="56" spans="1:234" s="192" customFormat="1" ht="18" customHeight="1">
      <c r="A56" s="405"/>
      <c r="B56" s="170">
        <v>25</v>
      </c>
      <c r="C56" s="189" t="s">
        <v>191</v>
      </c>
      <c r="D56" s="190">
        <v>3264</v>
      </c>
      <c r="E56" s="191">
        <v>377.26802389705887</v>
      </c>
      <c r="F56" s="190">
        <v>61</v>
      </c>
      <c r="G56" s="191">
        <v>597.02704918032794</v>
      </c>
      <c r="H56" s="190">
        <v>100183</v>
      </c>
      <c r="I56" s="191">
        <v>921.10638212071945</v>
      </c>
    </row>
    <row r="57" spans="1:234" s="192" customFormat="1" ht="18" customHeight="1">
      <c r="A57" s="405"/>
      <c r="B57" s="170">
        <v>43</v>
      </c>
      <c r="C57" s="189" t="s">
        <v>88</v>
      </c>
      <c r="D57" s="190">
        <v>5506</v>
      </c>
      <c r="E57" s="191">
        <v>383.57251362150384</v>
      </c>
      <c r="F57" s="190">
        <v>179</v>
      </c>
      <c r="G57" s="191">
        <v>620.05229050279331</v>
      </c>
      <c r="H57" s="190">
        <v>173641</v>
      </c>
      <c r="I57" s="191">
        <v>1008.5532584470249</v>
      </c>
    </row>
    <row r="58" spans="1:234" s="192" customFormat="1" ht="18" hidden="1" customHeight="1">
      <c r="A58" s="405"/>
      <c r="B58" s="170"/>
      <c r="C58" s="189"/>
      <c r="D58" s="190"/>
      <c r="E58" s="191"/>
      <c r="F58" s="190"/>
      <c r="G58" s="191"/>
      <c r="H58" s="190"/>
      <c r="I58" s="191"/>
    </row>
    <row r="59" spans="1:234" s="188" customFormat="1" ht="18" customHeight="1">
      <c r="A59" s="187"/>
      <c r="B59" s="170"/>
      <c r="C59" s="183" t="s">
        <v>89</v>
      </c>
      <c r="D59" s="184">
        <v>37340</v>
      </c>
      <c r="E59" s="185">
        <v>394.49023165506162</v>
      </c>
      <c r="F59" s="184">
        <v>2616</v>
      </c>
      <c r="G59" s="185">
        <v>597.24143348623852</v>
      </c>
      <c r="H59" s="184">
        <v>1011515</v>
      </c>
      <c r="I59" s="185">
        <v>956.20190590352092</v>
      </c>
      <c r="J59" s="186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7"/>
      <c r="EL59" s="187"/>
      <c r="EM59" s="187"/>
      <c r="EN59" s="187"/>
      <c r="EO59" s="187"/>
      <c r="EP59" s="187"/>
      <c r="EQ59" s="187"/>
      <c r="ER59" s="187"/>
      <c r="ES59" s="187"/>
      <c r="ET59" s="187"/>
      <c r="EU59" s="187"/>
      <c r="EV59" s="187"/>
      <c r="EW59" s="187"/>
      <c r="EX59" s="187"/>
      <c r="EY59" s="187"/>
      <c r="EZ59" s="187"/>
      <c r="FA59" s="187"/>
      <c r="FB59" s="187"/>
      <c r="FC59" s="187"/>
      <c r="FD59" s="187"/>
      <c r="FE59" s="187"/>
      <c r="FF59" s="187"/>
      <c r="FG59" s="187"/>
      <c r="FH59" s="187"/>
      <c r="FI59" s="187"/>
      <c r="FJ59" s="187"/>
      <c r="FK59" s="187"/>
      <c r="FL59" s="187"/>
      <c r="FM59" s="187"/>
      <c r="FN59" s="187"/>
      <c r="FO59" s="187"/>
      <c r="FP59" s="187"/>
      <c r="FQ59" s="187"/>
      <c r="FR59" s="187"/>
      <c r="FS59" s="187"/>
      <c r="FT59" s="187"/>
      <c r="FU59" s="187"/>
      <c r="FV59" s="187"/>
      <c r="FW59" s="187"/>
      <c r="FX59" s="187"/>
      <c r="FY59" s="187"/>
      <c r="FZ59" s="187"/>
      <c r="GA59" s="187"/>
      <c r="GB59" s="187"/>
      <c r="GC59" s="187"/>
      <c r="GD59" s="187"/>
      <c r="GE59" s="187"/>
      <c r="GF59" s="187"/>
      <c r="GG59" s="187"/>
      <c r="GH59" s="187"/>
      <c r="GI59" s="187"/>
      <c r="GJ59" s="187"/>
      <c r="GK59" s="187"/>
      <c r="GL59" s="187"/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/>
      <c r="HO59" s="187"/>
      <c r="HP59" s="187"/>
      <c r="HQ59" s="187"/>
      <c r="HR59" s="187"/>
      <c r="HS59" s="187"/>
      <c r="HT59" s="187"/>
      <c r="HU59" s="187"/>
      <c r="HV59" s="187"/>
      <c r="HW59" s="187"/>
      <c r="HX59" s="187"/>
      <c r="HY59" s="187"/>
      <c r="HZ59" s="187"/>
    </row>
    <row r="60" spans="1:234" s="192" customFormat="1" ht="18" customHeight="1">
      <c r="A60" s="405"/>
      <c r="B60" s="170">
        <v>3</v>
      </c>
      <c r="C60" s="189" t="s">
        <v>90</v>
      </c>
      <c r="D60" s="190">
        <v>12352</v>
      </c>
      <c r="E60" s="191">
        <v>370.15931185233165</v>
      </c>
      <c r="F60" s="190">
        <v>1197</v>
      </c>
      <c r="G60" s="191">
        <v>587.14837928153713</v>
      </c>
      <c r="H60" s="190">
        <v>326305</v>
      </c>
      <c r="I60" s="191">
        <v>897.60747257933542</v>
      </c>
    </row>
    <row r="61" spans="1:234" s="192" customFormat="1" ht="18" customHeight="1">
      <c r="A61" s="405"/>
      <c r="B61" s="170">
        <v>12</v>
      </c>
      <c r="C61" s="189" t="s">
        <v>91</v>
      </c>
      <c r="D61" s="190">
        <v>4478</v>
      </c>
      <c r="E61" s="191">
        <v>392.13027244305493</v>
      </c>
      <c r="F61" s="190">
        <v>240</v>
      </c>
      <c r="G61" s="191">
        <v>566.26245833333337</v>
      </c>
      <c r="H61" s="190">
        <v>134191</v>
      </c>
      <c r="I61" s="191">
        <v>926.13807535527746</v>
      </c>
    </row>
    <row r="62" spans="1:234" s="192" customFormat="1" ht="18" customHeight="1">
      <c r="A62" s="405"/>
      <c r="B62" s="170">
        <v>46</v>
      </c>
      <c r="C62" s="189" t="s">
        <v>92</v>
      </c>
      <c r="D62" s="190">
        <v>20510</v>
      </c>
      <c r="E62" s="191">
        <v>409.65860897123355</v>
      </c>
      <c r="F62" s="190">
        <v>1179</v>
      </c>
      <c r="G62" s="191">
        <v>613.79473282442746</v>
      </c>
      <c r="H62" s="190">
        <v>551019</v>
      </c>
      <c r="I62" s="191">
        <v>998.2221484921572</v>
      </c>
    </row>
    <row r="63" spans="1:234" s="192" customFormat="1" ht="18" hidden="1" customHeight="1">
      <c r="A63" s="405"/>
      <c r="B63" s="170"/>
      <c r="C63" s="189"/>
      <c r="D63" s="190"/>
      <c r="E63" s="191"/>
      <c r="F63" s="190"/>
      <c r="G63" s="191"/>
      <c r="H63" s="190"/>
      <c r="I63" s="191"/>
    </row>
    <row r="64" spans="1:234" s="188" customFormat="1" ht="18" customHeight="1">
      <c r="A64" s="187"/>
      <c r="B64" s="170"/>
      <c r="C64" s="183" t="s">
        <v>93</v>
      </c>
      <c r="D64" s="184">
        <v>9631</v>
      </c>
      <c r="E64" s="185">
        <v>410.07402865746025</v>
      </c>
      <c r="F64" s="184">
        <v>2046</v>
      </c>
      <c r="G64" s="185">
        <v>535.80138318670583</v>
      </c>
      <c r="H64" s="184">
        <v>231466</v>
      </c>
      <c r="I64" s="185">
        <v>864.00516905290613</v>
      </c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7"/>
      <c r="EK64" s="187"/>
      <c r="EL64" s="187"/>
      <c r="EM64" s="187"/>
      <c r="EN64" s="187"/>
      <c r="EO64" s="187"/>
      <c r="EP64" s="187"/>
      <c r="EQ64" s="187"/>
      <c r="ER64" s="187"/>
      <c r="ES64" s="187"/>
      <c r="ET64" s="187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87"/>
      <c r="FG64" s="187"/>
      <c r="FH64" s="187"/>
      <c r="FI64" s="187"/>
      <c r="FJ64" s="187"/>
      <c r="FK64" s="187"/>
      <c r="FL64" s="187"/>
      <c r="FM64" s="187"/>
      <c r="FN64" s="187"/>
      <c r="FO64" s="187"/>
      <c r="FP64" s="187"/>
      <c r="FQ64" s="187"/>
      <c r="FR64" s="187"/>
      <c r="FS64" s="187"/>
      <c r="FT64" s="187"/>
      <c r="FU64" s="187"/>
      <c r="FV64" s="187"/>
      <c r="FW64" s="187"/>
      <c r="FX64" s="187"/>
      <c r="FY64" s="187"/>
      <c r="FZ64" s="187"/>
      <c r="GA64" s="187"/>
      <c r="GB64" s="187"/>
      <c r="GC64" s="187"/>
      <c r="GD64" s="187"/>
      <c r="GE64" s="187"/>
      <c r="GF64" s="187"/>
      <c r="GG64" s="187"/>
      <c r="GH64" s="187"/>
      <c r="GI64" s="187"/>
      <c r="GJ64" s="187"/>
      <c r="GK64" s="187"/>
      <c r="GL64" s="187"/>
      <c r="GM64" s="187"/>
      <c r="GN64" s="187"/>
      <c r="GO64" s="187"/>
      <c r="GP64" s="187"/>
      <c r="GQ64" s="187"/>
      <c r="GR64" s="187"/>
      <c r="GS64" s="187"/>
      <c r="GT64" s="187"/>
      <c r="GU64" s="187"/>
      <c r="GV64" s="187"/>
      <c r="GW64" s="187"/>
      <c r="GX64" s="187"/>
      <c r="GY64" s="187"/>
      <c r="GZ64" s="187"/>
      <c r="HA64" s="187"/>
      <c r="HB64" s="187"/>
      <c r="HC64" s="187"/>
      <c r="HD64" s="187"/>
      <c r="HE64" s="187"/>
      <c r="HF64" s="187"/>
      <c r="HG64" s="187"/>
      <c r="HH64" s="187"/>
      <c r="HI64" s="187"/>
      <c r="HJ64" s="187"/>
      <c r="HK64" s="187"/>
      <c r="HL64" s="187"/>
      <c r="HM64" s="187"/>
      <c r="HN64" s="187"/>
      <c r="HO64" s="187"/>
      <c r="HP64" s="187"/>
      <c r="HQ64" s="187"/>
      <c r="HR64" s="187"/>
      <c r="HS64" s="187"/>
      <c r="HT64" s="187"/>
      <c r="HU64" s="187"/>
      <c r="HV64" s="187"/>
      <c r="HW64" s="187"/>
      <c r="HX64" s="187"/>
      <c r="HY64" s="187"/>
      <c r="HZ64" s="187"/>
    </row>
    <row r="65" spans="1:234" s="192" customFormat="1" ht="18" customHeight="1">
      <c r="A65" s="405"/>
      <c r="B65" s="170">
        <v>6</v>
      </c>
      <c r="C65" s="189" t="s">
        <v>94</v>
      </c>
      <c r="D65" s="190">
        <v>6152</v>
      </c>
      <c r="E65" s="191">
        <v>408.11541124837447</v>
      </c>
      <c r="F65" s="190">
        <v>1424</v>
      </c>
      <c r="G65" s="191">
        <v>532.03260533707873</v>
      </c>
      <c r="H65" s="190">
        <v>135521</v>
      </c>
      <c r="I65" s="191">
        <v>869.87060263722958</v>
      </c>
    </row>
    <row r="66" spans="1:234" s="192" customFormat="1" ht="18" customHeight="1">
      <c r="A66" s="405"/>
      <c r="B66" s="170">
        <v>10</v>
      </c>
      <c r="C66" s="189" t="s">
        <v>95</v>
      </c>
      <c r="D66" s="190">
        <v>3479</v>
      </c>
      <c r="E66" s="191">
        <v>413.53749928140269</v>
      </c>
      <c r="F66" s="190">
        <v>622</v>
      </c>
      <c r="G66" s="191">
        <v>544.42958199356917</v>
      </c>
      <c r="H66" s="190">
        <v>95945</v>
      </c>
      <c r="I66" s="191">
        <v>855.72032435249378</v>
      </c>
    </row>
    <row r="67" spans="1:234" s="192" customFormat="1" ht="18" hidden="1" customHeight="1">
      <c r="A67" s="405"/>
      <c r="B67" s="170"/>
      <c r="C67" s="189"/>
      <c r="D67" s="190"/>
      <c r="E67" s="191"/>
      <c r="F67" s="190"/>
      <c r="G67" s="191"/>
      <c r="H67" s="190"/>
      <c r="I67" s="191"/>
    </row>
    <row r="68" spans="1:234" s="188" customFormat="1" ht="18" customHeight="1">
      <c r="A68" s="187"/>
      <c r="B68" s="170"/>
      <c r="C68" s="183" t="s">
        <v>96</v>
      </c>
      <c r="D68" s="184">
        <v>23343</v>
      </c>
      <c r="E68" s="185">
        <v>412.26151565779878</v>
      </c>
      <c r="F68" s="184">
        <v>6744</v>
      </c>
      <c r="G68" s="185">
        <v>537.25873517200478</v>
      </c>
      <c r="H68" s="184">
        <v>767595</v>
      </c>
      <c r="I68" s="185">
        <v>884.235672196927</v>
      </c>
      <c r="J68" s="186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7"/>
      <c r="DT68" s="187"/>
      <c r="DU68" s="187"/>
      <c r="DV68" s="187"/>
      <c r="DW68" s="187"/>
      <c r="DX68" s="187"/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7"/>
      <c r="EK68" s="187"/>
      <c r="EL68" s="187"/>
      <c r="EM68" s="187"/>
      <c r="EN68" s="187"/>
      <c r="EO68" s="187"/>
      <c r="EP68" s="187"/>
      <c r="EQ68" s="187"/>
      <c r="ER68" s="187"/>
      <c r="ES68" s="187"/>
      <c r="ET68" s="187"/>
      <c r="EU68" s="187"/>
      <c r="EV68" s="187"/>
      <c r="EW68" s="187"/>
      <c r="EX68" s="187"/>
      <c r="EY68" s="187"/>
      <c r="EZ68" s="187"/>
      <c r="FA68" s="187"/>
      <c r="FB68" s="187"/>
      <c r="FC68" s="187"/>
      <c r="FD68" s="187"/>
      <c r="FE68" s="187"/>
      <c r="FF68" s="187"/>
      <c r="FG68" s="187"/>
      <c r="FH68" s="187"/>
      <c r="FI68" s="187"/>
      <c r="FJ68" s="187"/>
      <c r="FK68" s="187"/>
      <c r="FL68" s="187"/>
      <c r="FM68" s="187"/>
      <c r="FN68" s="187"/>
      <c r="FO68" s="187"/>
      <c r="FP68" s="187"/>
      <c r="FQ68" s="187"/>
      <c r="FR68" s="187"/>
      <c r="FS68" s="187"/>
      <c r="FT68" s="187"/>
      <c r="FU68" s="187"/>
      <c r="FV68" s="187"/>
      <c r="FW68" s="187"/>
      <c r="FX68" s="187"/>
      <c r="FY68" s="187"/>
      <c r="FZ68" s="187"/>
      <c r="GA68" s="187"/>
      <c r="GB68" s="187"/>
      <c r="GC68" s="187"/>
      <c r="GD68" s="187"/>
      <c r="GE68" s="187"/>
      <c r="GF68" s="187"/>
      <c r="GG68" s="187"/>
      <c r="GH68" s="187"/>
      <c r="GI68" s="187"/>
      <c r="GJ68" s="187"/>
      <c r="GK68" s="187"/>
      <c r="GL68" s="187"/>
      <c r="GM68" s="187"/>
      <c r="GN68" s="187"/>
      <c r="GO68" s="187"/>
      <c r="GP68" s="187"/>
      <c r="GQ68" s="187"/>
      <c r="GR68" s="187"/>
      <c r="GS68" s="187"/>
      <c r="GT68" s="187"/>
      <c r="GU68" s="187"/>
      <c r="GV68" s="187"/>
      <c r="GW68" s="187"/>
      <c r="GX68" s="187"/>
      <c r="GY68" s="187"/>
      <c r="GZ68" s="187"/>
      <c r="HA68" s="187"/>
      <c r="HB68" s="187"/>
      <c r="HC68" s="187"/>
      <c r="HD68" s="187"/>
      <c r="HE68" s="187"/>
      <c r="HF68" s="187"/>
      <c r="HG68" s="187"/>
      <c r="HH68" s="187"/>
      <c r="HI68" s="187"/>
      <c r="HJ68" s="187"/>
      <c r="HK68" s="187"/>
      <c r="HL68" s="187"/>
      <c r="HM68" s="187"/>
      <c r="HN68" s="187"/>
      <c r="HO68" s="187"/>
      <c r="HP68" s="187"/>
      <c r="HQ68" s="187"/>
      <c r="HR68" s="187"/>
      <c r="HS68" s="187"/>
      <c r="HT68" s="187"/>
      <c r="HU68" s="187"/>
      <c r="HV68" s="187"/>
      <c r="HW68" s="187"/>
      <c r="HX68" s="187"/>
      <c r="HY68" s="187"/>
      <c r="HZ68" s="187"/>
    </row>
    <row r="69" spans="1:234" s="192" customFormat="1" ht="18" customHeight="1">
      <c r="A69" s="405"/>
      <c r="B69" s="170">
        <v>15</v>
      </c>
      <c r="C69" s="189" t="s">
        <v>186</v>
      </c>
      <c r="D69" s="190">
        <v>9288</v>
      </c>
      <c r="E69" s="191">
        <v>424.12092161929371</v>
      </c>
      <c r="F69" s="190">
        <v>2438</v>
      </c>
      <c r="G69" s="191">
        <v>554.54703855619357</v>
      </c>
      <c r="H69" s="190">
        <v>300870</v>
      </c>
      <c r="I69" s="191">
        <v>929.10283810283568</v>
      </c>
    </row>
    <row r="70" spans="1:234" s="192" customFormat="1" ht="18" customHeight="1">
      <c r="A70" s="405"/>
      <c r="B70" s="170">
        <v>27</v>
      </c>
      <c r="C70" s="189" t="s">
        <v>97</v>
      </c>
      <c r="D70" s="190">
        <v>3081</v>
      </c>
      <c r="E70" s="191">
        <v>407.30561830574487</v>
      </c>
      <c r="F70" s="190">
        <v>984</v>
      </c>
      <c r="G70" s="191">
        <v>498.47689024390235</v>
      </c>
      <c r="H70" s="190">
        <v>114903</v>
      </c>
      <c r="I70" s="191">
        <v>791.59661862614576</v>
      </c>
    </row>
    <row r="71" spans="1:234" s="192" customFormat="1" ht="18" customHeight="1">
      <c r="A71" s="405"/>
      <c r="B71" s="170">
        <v>32</v>
      </c>
      <c r="C71" s="189" t="s">
        <v>187</v>
      </c>
      <c r="D71" s="190">
        <v>2782</v>
      </c>
      <c r="E71" s="191">
        <v>404.9876276060387</v>
      </c>
      <c r="F71" s="190">
        <v>1217</v>
      </c>
      <c r="G71" s="191">
        <v>507.48433853738709</v>
      </c>
      <c r="H71" s="190">
        <v>106880</v>
      </c>
      <c r="I71" s="191">
        <v>766.56430482784378</v>
      </c>
    </row>
    <row r="72" spans="1:234" s="192" customFormat="1" ht="18" customHeight="1">
      <c r="A72" s="405"/>
      <c r="B72" s="170">
        <v>36</v>
      </c>
      <c r="C72" s="189" t="s">
        <v>98</v>
      </c>
      <c r="D72" s="190">
        <v>8192</v>
      </c>
      <c r="E72" s="191">
        <v>403.14956665039063</v>
      </c>
      <c r="F72" s="190">
        <v>2105</v>
      </c>
      <c r="G72" s="191">
        <v>552.57839904988134</v>
      </c>
      <c r="H72" s="190">
        <v>244942</v>
      </c>
      <c r="I72" s="191">
        <v>923.92685096880098</v>
      </c>
    </row>
    <row r="73" spans="1:234" s="192" customFormat="1" ht="18" hidden="1" customHeight="1">
      <c r="A73" s="405"/>
      <c r="B73" s="170"/>
      <c r="C73" s="189"/>
      <c r="D73" s="190"/>
      <c r="E73" s="191"/>
      <c r="F73" s="190"/>
      <c r="G73" s="191"/>
      <c r="H73" s="190"/>
      <c r="I73" s="191"/>
    </row>
    <row r="74" spans="1:234" s="188" customFormat="1" ht="18" customHeight="1">
      <c r="A74" s="187"/>
      <c r="B74" s="170">
        <v>28</v>
      </c>
      <c r="C74" s="183" t="s">
        <v>99</v>
      </c>
      <c r="D74" s="184">
        <v>35604</v>
      </c>
      <c r="E74" s="185">
        <v>450.42094511852605</v>
      </c>
      <c r="F74" s="184">
        <v>2747</v>
      </c>
      <c r="G74" s="185">
        <v>688.76271204950854</v>
      </c>
      <c r="H74" s="184">
        <v>1190535</v>
      </c>
      <c r="I74" s="185">
        <v>1216.2289877660044</v>
      </c>
      <c r="J74" s="186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7"/>
      <c r="DX74" s="187"/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87"/>
      <c r="FK74" s="187"/>
      <c r="FL74" s="187"/>
      <c r="FM74" s="187"/>
      <c r="FN74" s="187"/>
      <c r="FO74" s="187"/>
      <c r="FP74" s="187"/>
      <c r="FQ74" s="187"/>
      <c r="FR74" s="187"/>
      <c r="FS74" s="187"/>
      <c r="FT74" s="187"/>
      <c r="FU74" s="187"/>
      <c r="FV74" s="187"/>
      <c r="FW74" s="187"/>
      <c r="FX74" s="187"/>
      <c r="FY74" s="187"/>
      <c r="FZ74" s="187"/>
      <c r="GA74" s="187"/>
      <c r="GB74" s="187"/>
      <c r="GC74" s="187"/>
      <c r="GD74" s="187"/>
      <c r="GE74" s="187"/>
      <c r="GF74" s="187"/>
      <c r="GG74" s="187"/>
      <c r="GH74" s="187"/>
      <c r="GI74" s="187"/>
      <c r="GJ74" s="187"/>
      <c r="GK74" s="187"/>
      <c r="GL74" s="187"/>
      <c r="GM74" s="187"/>
      <c r="GN74" s="187"/>
      <c r="GO74" s="187"/>
      <c r="GP74" s="187"/>
      <c r="GQ74" s="187"/>
      <c r="GR74" s="187"/>
      <c r="GS74" s="187"/>
      <c r="GT74" s="187"/>
      <c r="GU74" s="187"/>
      <c r="GV74" s="187"/>
      <c r="GW74" s="187"/>
      <c r="GX74" s="187"/>
      <c r="GY74" s="187"/>
      <c r="GZ74" s="187"/>
      <c r="HA74" s="187"/>
      <c r="HB74" s="187"/>
      <c r="HC74" s="187"/>
      <c r="HD74" s="187"/>
      <c r="HE74" s="187"/>
      <c r="HF74" s="187"/>
      <c r="HG74" s="187"/>
      <c r="HH74" s="187"/>
      <c r="HI74" s="187"/>
      <c r="HJ74" s="187"/>
      <c r="HK74" s="187"/>
      <c r="HL74" s="187"/>
      <c r="HM74" s="187"/>
      <c r="HN74" s="187"/>
      <c r="HO74" s="187"/>
      <c r="HP74" s="187"/>
      <c r="HQ74" s="187"/>
      <c r="HR74" s="187"/>
      <c r="HS74" s="187"/>
      <c r="HT74" s="187"/>
      <c r="HU74" s="187"/>
      <c r="HV74" s="187"/>
      <c r="HW74" s="187"/>
      <c r="HX74" s="187"/>
      <c r="HY74" s="187"/>
      <c r="HZ74" s="187"/>
    </row>
    <row r="75" spans="1:234" s="188" customFormat="1" ht="18" hidden="1" customHeight="1">
      <c r="A75" s="187"/>
      <c r="B75" s="170"/>
      <c r="C75" s="183"/>
      <c r="D75" s="184"/>
      <c r="E75" s="185"/>
      <c r="F75" s="184"/>
      <c r="G75" s="185"/>
      <c r="H75" s="184"/>
      <c r="I75" s="185"/>
      <c r="J75" s="186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7"/>
      <c r="EK75" s="187"/>
      <c r="EL75" s="187"/>
      <c r="EM75" s="187"/>
      <c r="EN75" s="187"/>
      <c r="EO75" s="187"/>
      <c r="EP75" s="187"/>
      <c r="EQ75" s="187"/>
      <c r="ER75" s="187"/>
      <c r="ES75" s="187"/>
      <c r="ET75" s="187"/>
      <c r="EU75" s="187"/>
      <c r="EV75" s="187"/>
      <c r="EW75" s="187"/>
      <c r="EX75" s="187"/>
      <c r="EY75" s="187"/>
      <c r="EZ75" s="187"/>
      <c r="FA75" s="187"/>
      <c r="FB75" s="187"/>
      <c r="FC75" s="187"/>
      <c r="FD75" s="187"/>
      <c r="FE75" s="187"/>
      <c r="FF75" s="187"/>
      <c r="FG75" s="187"/>
      <c r="FH75" s="187"/>
      <c r="FI75" s="187"/>
      <c r="FJ75" s="187"/>
      <c r="FK75" s="187"/>
      <c r="FL75" s="187"/>
      <c r="FM75" s="187"/>
      <c r="FN75" s="187"/>
      <c r="FO75" s="187"/>
      <c r="FP75" s="187"/>
      <c r="FQ75" s="187"/>
      <c r="FR75" s="187"/>
      <c r="FS75" s="187"/>
      <c r="FT75" s="187"/>
      <c r="FU75" s="187"/>
      <c r="FV75" s="187"/>
      <c r="FW75" s="187"/>
      <c r="FX75" s="187"/>
      <c r="FY75" s="187"/>
      <c r="FZ75" s="187"/>
      <c r="GA75" s="187"/>
      <c r="GB75" s="187"/>
      <c r="GC75" s="187"/>
      <c r="GD75" s="187"/>
      <c r="GE75" s="187"/>
      <c r="GF75" s="187"/>
      <c r="GG75" s="187"/>
      <c r="GH75" s="187"/>
      <c r="GI75" s="187"/>
      <c r="GJ75" s="187"/>
      <c r="GK75" s="187"/>
      <c r="GL75" s="187"/>
      <c r="GM75" s="187"/>
      <c r="GN75" s="187"/>
      <c r="GO75" s="187"/>
      <c r="GP75" s="187"/>
      <c r="GQ75" s="187"/>
      <c r="GR75" s="187"/>
      <c r="GS75" s="187"/>
      <c r="GT75" s="187"/>
      <c r="GU75" s="187"/>
      <c r="GV75" s="187"/>
      <c r="GW75" s="187"/>
      <c r="GX75" s="187"/>
      <c r="GY75" s="187"/>
      <c r="GZ75" s="187"/>
      <c r="HA75" s="187"/>
      <c r="HB75" s="187"/>
      <c r="HC75" s="187"/>
      <c r="HD75" s="187"/>
      <c r="HE75" s="187"/>
      <c r="HF75" s="187"/>
      <c r="HG75" s="187"/>
      <c r="HH75" s="187"/>
      <c r="HI75" s="187"/>
      <c r="HJ75" s="187"/>
      <c r="HK75" s="187"/>
      <c r="HL75" s="187"/>
      <c r="HM75" s="187"/>
      <c r="HN75" s="187"/>
      <c r="HO75" s="187"/>
      <c r="HP75" s="187"/>
      <c r="HQ75" s="187"/>
      <c r="HR75" s="187"/>
      <c r="HS75" s="187"/>
      <c r="HT75" s="187"/>
      <c r="HU75" s="187"/>
      <c r="HV75" s="187"/>
      <c r="HW75" s="187"/>
      <c r="HX75" s="187"/>
      <c r="HY75" s="187"/>
      <c r="HZ75" s="187"/>
    </row>
    <row r="76" spans="1:234" s="188" customFormat="1" ht="18" customHeight="1">
      <c r="A76" s="187"/>
      <c r="B76" s="170">
        <v>30</v>
      </c>
      <c r="C76" s="183" t="s">
        <v>100</v>
      </c>
      <c r="D76" s="184">
        <v>11534</v>
      </c>
      <c r="E76" s="185">
        <v>383.72178602392927</v>
      </c>
      <c r="F76" s="184">
        <v>1380</v>
      </c>
      <c r="G76" s="185">
        <v>567.69464492753627</v>
      </c>
      <c r="H76" s="184">
        <v>252410</v>
      </c>
      <c r="I76" s="185">
        <v>916.71635644388107</v>
      </c>
      <c r="J76" s="186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87"/>
      <c r="FF76" s="187"/>
      <c r="FG76" s="187"/>
      <c r="FH76" s="187"/>
      <c r="FI76" s="187"/>
      <c r="FJ76" s="187"/>
      <c r="FK76" s="187"/>
      <c r="FL76" s="187"/>
      <c r="FM76" s="187"/>
      <c r="FN76" s="187"/>
      <c r="FO76" s="187"/>
      <c r="FP76" s="187"/>
      <c r="FQ76" s="187"/>
      <c r="FR76" s="187"/>
      <c r="FS76" s="187"/>
      <c r="FT76" s="187"/>
      <c r="FU76" s="187"/>
      <c r="FV76" s="187"/>
      <c r="FW76" s="187"/>
      <c r="FX76" s="187"/>
      <c r="FY76" s="187"/>
      <c r="FZ76" s="187"/>
      <c r="GA76" s="187"/>
      <c r="GB76" s="187"/>
      <c r="GC76" s="187"/>
      <c r="GD76" s="187"/>
      <c r="GE76" s="187"/>
      <c r="GF76" s="187"/>
      <c r="GG76" s="187"/>
      <c r="GH76" s="187"/>
      <c r="GI76" s="187"/>
      <c r="GJ76" s="187"/>
      <c r="GK76" s="187"/>
      <c r="GL76" s="187"/>
      <c r="GM76" s="187"/>
      <c r="GN76" s="187"/>
      <c r="GO76" s="187"/>
      <c r="GP76" s="187"/>
      <c r="GQ76" s="187"/>
      <c r="GR76" s="187"/>
      <c r="GS76" s="187"/>
      <c r="GT76" s="187"/>
      <c r="GU76" s="187"/>
      <c r="GV76" s="187"/>
      <c r="GW76" s="187"/>
      <c r="GX76" s="187"/>
      <c r="GY76" s="187"/>
      <c r="GZ76" s="187"/>
      <c r="HA76" s="187"/>
      <c r="HB76" s="187"/>
      <c r="HC76" s="187"/>
      <c r="HD76" s="187"/>
      <c r="HE76" s="187"/>
      <c r="HF76" s="187"/>
      <c r="HG76" s="187"/>
      <c r="HH76" s="187"/>
      <c r="HI76" s="187"/>
      <c r="HJ76" s="187"/>
      <c r="HK76" s="187"/>
      <c r="HL76" s="187"/>
      <c r="HM76" s="187"/>
      <c r="HN76" s="187"/>
      <c r="HO76" s="187"/>
      <c r="HP76" s="187"/>
      <c r="HQ76" s="187"/>
      <c r="HR76" s="187"/>
      <c r="HS76" s="187"/>
      <c r="HT76" s="187"/>
      <c r="HU76" s="187"/>
      <c r="HV76" s="187"/>
      <c r="HW76" s="187"/>
      <c r="HX76" s="187"/>
      <c r="HY76" s="187"/>
      <c r="HZ76" s="187"/>
    </row>
    <row r="77" spans="1:234" s="188" customFormat="1" ht="18" hidden="1" customHeight="1">
      <c r="A77" s="187"/>
      <c r="B77" s="170"/>
      <c r="C77" s="183"/>
      <c r="D77" s="184"/>
      <c r="E77" s="185"/>
      <c r="F77" s="184"/>
      <c r="G77" s="185"/>
      <c r="H77" s="184"/>
      <c r="I77" s="185"/>
      <c r="J77" s="186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7"/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7"/>
      <c r="EK77" s="187"/>
      <c r="EL77" s="187"/>
      <c r="EM77" s="187"/>
      <c r="EN77" s="187"/>
      <c r="EO77" s="187"/>
      <c r="EP77" s="187"/>
      <c r="EQ77" s="187"/>
      <c r="ER77" s="187"/>
      <c r="ES77" s="187"/>
      <c r="ET77" s="187"/>
      <c r="EU77" s="187"/>
      <c r="EV77" s="187"/>
      <c r="EW77" s="187"/>
      <c r="EX77" s="187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87"/>
      <c r="FK77" s="187"/>
      <c r="FL77" s="187"/>
      <c r="FM77" s="187"/>
      <c r="FN77" s="187"/>
      <c r="FO77" s="187"/>
      <c r="FP77" s="187"/>
      <c r="FQ77" s="187"/>
      <c r="FR77" s="187"/>
      <c r="FS77" s="187"/>
      <c r="FT77" s="187"/>
      <c r="FU77" s="187"/>
      <c r="FV77" s="187"/>
      <c r="FW77" s="187"/>
      <c r="FX77" s="187"/>
      <c r="FY77" s="187"/>
      <c r="FZ77" s="187"/>
      <c r="GA77" s="187"/>
      <c r="GB77" s="187"/>
      <c r="GC77" s="187"/>
      <c r="GD77" s="187"/>
      <c r="GE77" s="187"/>
      <c r="GF77" s="187"/>
      <c r="GG77" s="187"/>
      <c r="GH77" s="187"/>
      <c r="GI77" s="187"/>
      <c r="GJ77" s="187"/>
      <c r="GK77" s="187"/>
      <c r="GL77" s="187"/>
      <c r="GM77" s="187"/>
      <c r="GN77" s="187"/>
      <c r="GO77" s="187"/>
      <c r="GP77" s="187"/>
      <c r="GQ77" s="187"/>
      <c r="GR77" s="187"/>
      <c r="GS77" s="187"/>
      <c r="GT77" s="187"/>
      <c r="GU77" s="187"/>
      <c r="GV77" s="187"/>
      <c r="GW77" s="187"/>
      <c r="GX77" s="187"/>
      <c r="GY77" s="187"/>
      <c r="GZ77" s="187"/>
      <c r="HA77" s="187"/>
      <c r="HB77" s="187"/>
      <c r="HC77" s="187"/>
      <c r="HD77" s="187"/>
      <c r="HE77" s="187"/>
      <c r="HF77" s="187"/>
      <c r="HG77" s="187"/>
      <c r="HH77" s="187"/>
      <c r="HI77" s="187"/>
      <c r="HJ77" s="187"/>
      <c r="HK77" s="187"/>
      <c r="HL77" s="187"/>
      <c r="HM77" s="187"/>
      <c r="HN77" s="187"/>
      <c r="HO77" s="187"/>
      <c r="HP77" s="187"/>
      <c r="HQ77" s="187"/>
      <c r="HR77" s="187"/>
      <c r="HS77" s="187"/>
      <c r="HT77" s="187"/>
      <c r="HU77" s="187"/>
      <c r="HV77" s="187"/>
      <c r="HW77" s="187"/>
      <c r="HX77" s="187"/>
      <c r="HY77" s="187"/>
      <c r="HZ77" s="187"/>
    </row>
    <row r="78" spans="1:234" s="188" customFormat="1" ht="18" customHeight="1">
      <c r="A78" s="187"/>
      <c r="B78" s="170">
        <v>31</v>
      </c>
      <c r="C78" s="183" t="s">
        <v>101</v>
      </c>
      <c r="D78" s="184">
        <v>4252</v>
      </c>
      <c r="E78" s="185">
        <v>439.52727422389461</v>
      </c>
      <c r="F78" s="184">
        <v>399</v>
      </c>
      <c r="G78" s="185">
        <v>652.88295739348371</v>
      </c>
      <c r="H78" s="184">
        <v>139933</v>
      </c>
      <c r="I78" s="185">
        <v>1191.7911674158347</v>
      </c>
      <c r="J78" s="186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7"/>
      <c r="FF78" s="187"/>
      <c r="FG78" s="187"/>
      <c r="FH78" s="187"/>
      <c r="FI78" s="187"/>
      <c r="FJ78" s="187"/>
      <c r="FK78" s="187"/>
      <c r="FL78" s="187"/>
      <c r="FM78" s="187"/>
      <c r="FN78" s="187"/>
      <c r="FO78" s="187"/>
      <c r="FP78" s="187"/>
      <c r="FQ78" s="187"/>
      <c r="FR78" s="187"/>
      <c r="FS78" s="187"/>
      <c r="FT78" s="187"/>
      <c r="FU78" s="187"/>
      <c r="FV78" s="187"/>
      <c r="FW78" s="187"/>
      <c r="FX78" s="187"/>
      <c r="FY78" s="187"/>
      <c r="FZ78" s="187"/>
      <c r="GA78" s="187"/>
      <c r="GB78" s="187"/>
      <c r="GC78" s="187"/>
      <c r="GD78" s="187"/>
      <c r="GE78" s="187"/>
      <c r="GF78" s="187"/>
      <c r="GG78" s="187"/>
      <c r="GH78" s="187"/>
      <c r="GI78" s="187"/>
      <c r="GJ78" s="187"/>
      <c r="GK78" s="187"/>
      <c r="GL78" s="187"/>
      <c r="GM78" s="187"/>
      <c r="GN78" s="187"/>
      <c r="GO78" s="187"/>
      <c r="GP78" s="187"/>
      <c r="GQ78" s="187"/>
      <c r="GR78" s="187"/>
      <c r="GS78" s="187"/>
      <c r="GT78" s="187"/>
      <c r="GU78" s="187"/>
      <c r="GV78" s="187"/>
      <c r="GW78" s="187"/>
      <c r="GX78" s="187"/>
      <c r="GY78" s="187"/>
      <c r="GZ78" s="187"/>
      <c r="HA78" s="187"/>
      <c r="HB78" s="187"/>
      <c r="HC78" s="187"/>
      <c r="HD78" s="187"/>
      <c r="HE78" s="187"/>
      <c r="HF78" s="187"/>
      <c r="HG78" s="187"/>
      <c r="HH78" s="187"/>
      <c r="HI78" s="187"/>
      <c r="HJ78" s="187"/>
      <c r="HK78" s="187"/>
      <c r="HL78" s="187"/>
      <c r="HM78" s="187"/>
      <c r="HN78" s="187"/>
      <c r="HO78" s="187"/>
      <c r="HP78" s="187"/>
      <c r="HQ78" s="187"/>
      <c r="HR78" s="187"/>
      <c r="HS78" s="187"/>
      <c r="HT78" s="187"/>
      <c r="HU78" s="187"/>
      <c r="HV78" s="187"/>
      <c r="HW78" s="187"/>
      <c r="HX78" s="187"/>
      <c r="HY78" s="187"/>
      <c r="HZ78" s="187"/>
    </row>
    <row r="79" spans="1:234" s="188" customFormat="1" ht="18" hidden="1" customHeight="1">
      <c r="A79" s="187"/>
      <c r="B79" s="170"/>
      <c r="C79" s="183"/>
      <c r="D79" s="184"/>
      <c r="E79" s="185"/>
      <c r="F79" s="184"/>
      <c r="G79" s="185"/>
      <c r="H79" s="184"/>
      <c r="I79" s="185"/>
      <c r="J79" s="186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187"/>
      <c r="FR79" s="187"/>
      <c r="FS79" s="187"/>
      <c r="FT79" s="187"/>
      <c r="FU79" s="187"/>
      <c r="FV79" s="187"/>
      <c r="FW79" s="187"/>
      <c r="FX79" s="187"/>
      <c r="FY79" s="187"/>
      <c r="FZ79" s="187"/>
      <c r="GA79" s="187"/>
      <c r="GB79" s="187"/>
      <c r="GC79" s="187"/>
      <c r="GD79" s="187"/>
      <c r="GE79" s="187"/>
      <c r="GF79" s="187"/>
      <c r="GG79" s="187"/>
      <c r="GH79" s="187"/>
      <c r="GI79" s="187"/>
      <c r="GJ79" s="187"/>
      <c r="GK79" s="187"/>
      <c r="GL79" s="187"/>
      <c r="GM79" s="187"/>
      <c r="GN79" s="187"/>
      <c r="GO79" s="187"/>
      <c r="GP79" s="187"/>
      <c r="GQ79" s="187"/>
      <c r="GR79" s="187"/>
      <c r="GS79" s="187"/>
      <c r="GT79" s="187"/>
      <c r="GU79" s="187"/>
      <c r="GV79" s="187"/>
      <c r="GW79" s="187"/>
      <c r="GX79" s="187"/>
      <c r="GY79" s="187"/>
      <c r="GZ79" s="187"/>
      <c r="HA79" s="187"/>
      <c r="HB79" s="187"/>
      <c r="HC79" s="187"/>
      <c r="HD79" s="187"/>
      <c r="HE79" s="187"/>
      <c r="HF79" s="187"/>
      <c r="HG79" s="187"/>
      <c r="HH79" s="187"/>
      <c r="HI79" s="187"/>
      <c r="HJ79" s="187"/>
      <c r="HK79" s="187"/>
      <c r="HL79" s="187"/>
      <c r="HM79" s="187"/>
      <c r="HN79" s="187"/>
      <c r="HO79" s="187"/>
      <c r="HP79" s="187"/>
      <c r="HQ79" s="187"/>
      <c r="HR79" s="187"/>
      <c r="HS79" s="187"/>
      <c r="HT79" s="187"/>
      <c r="HU79" s="187"/>
      <c r="HV79" s="187"/>
      <c r="HW79" s="187"/>
      <c r="HX79" s="187"/>
      <c r="HY79" s="187"/>
      <c r="HZ79" s="187"/>
    </row>
    <row r="80" spans="1:234" s="188" customFormat="1" ht="18" customHeight="1">
      <c r="A80" s="187"/>
      <c r="B80" s="170"/>
      <c r="C80" s="183" t="s">
        <v>102</v>
      </c>
      <c r="D80" s="184">
        <v>15657</v>
      </c>
      <c r="E80" s="185">
        <v>501.7729731110685</v>
      </c>
      <c r="F80" s="184">
        <v>2259</v>
      </c>
      <c r="G80" s="185">
        <v>754.9598583444</v>
      </c>
      <c r="H80" s="184">
        <v>566359</v>
      </c>
      <c r="I80" s="185">
        <v>1287.3439613743224</v>
      </c>
      <c r="J80" s="186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7"/>
      <c r="ES80" s="187"/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7"/>
      <c r="FF80" s="187"/>
      <c r="FG80" s="187"/>
      <c r="FH80" s="187"/>
      <c r="FI80" s="187"/>
      <c r="FJ80" s="187"/>
      <c r="FK80" s="187"/>
      <c r="FL80" s="187"/>
      <c r="FM80" s="187"/>
      <c r="FN80" s="187"/>
      <c r="FO80" s="187"/>
      <c r="FP80" s="187"/>
      <c r="FQ80" s="187"/>
      <c r="FR80" s="187"/>
      <c r="FS80" s="187"/>
      <c r="FT80" s="187"/>
      <c r="FU80" s="187"/>
      <c r="FV80" s="187"/>
      <c r="FW80" s="187"/>
      <c r="FX80" s="187"/>
      <c r="FY80" s="187"/>
      <c r="FZ80" s="187"/>
      <c r="GA80" s="187"/>
      <c r="GB80" s="187"/>
      <c r="GC80" s="187"/>
      <c r="GD80" s="187"/>
      <c r="GE80" s="187"/>
      <c r="GF80" s="187"/>
      <c r="GG80" s="187"/>
      <c r="GH80" s="187"/>
      <c r="GI80" s="187"/>
      <c r="GJ80" s="187"/>
      <c r="GK80" s="187"/>
      <c r="GL80" s="187"/>
      <c r="GM80" s="187"/>
      <c r="GN80" s="187"/>
      <c r="GO80" s="187"/>
      <c r="GP80" s="187"/>
      <c r="GQ80" s="187"/>
      <c r="GR80" s="187"/>
      <c r="GS80" s="187"/>
      <c r="GT80" s="187"/>
      <c r="GU80" s="187"/>
      <c r="GV80" s="187"/>
      <c r="GW80" s="187"/>
      <c r="GX80" s="187"/>
      <c r="GY80" s="187"/>
      <c r="GZ80" s="187"/>
      <c r="HA80" s="187"/>
      <c r="HB80" s="187"/>
      <c r="HC80" s="187"/>
      <c r="HD80" s="187"/>
      <c r="HE80" s="187"/>
      <c r="HF80" s="187"/>
      <c r="HG80" s="187"/>
      <c r="HH80" s="187"/>
      <c r="HI80" s="187"/>
      <c r="HJ80" s="187"/>
      <c r="HK80" s="187"/>
      <c r="HL80" s="187"/>
      <c r="HM80" s="187"/>
      <c r="HN80" s="187"/>
      <c r="HO80" s="187"/>
      <c r="HP80" s="187"/>
      <c r="HQ80" s="187"/>
      <c r="HR80" s="187"/>
      <c r="HS80" s="187"/>
      <c r="HT80" s="187"/>
      <c r="HU80" s="187"/>
      <c r="HV80" s="187"/>
      <c r="HW80" s="187"/>
      <c r="HX80" s="187"/>
      <c r="HY80" s="187"/>
      <c r="HZ80" s="187"/>
    </row>
    <row r="81" spans="1:258" s="192" customFormat="1" ht="18" customHeight="1">
      <c r="A81" s="405"/>
      <c r="B81" s="170">
        <v>1</v>
      </c>
      <c r="C81" s="189" t="s">
        <v>188</v>
      </c>
      <c r="D81" s="190">
        <v>1978</v>
      </c>
      <c r="E81" s="191">
        <v>468.80392821031353</v>
      </c>
      <c r="F81" s="190">
        <v>163</v>
      </c>
      <c r="G81" s="191">
        <v>726.89441717791419</v>
      </c>
      <c r="H81" s="190">
        <v>79424</v>
      </c>
      <c r="I81" s="191">
        <v>1308.8607065874298</v>
      </c>
    </row>
    <row r="82" spans="1:258" s="192" customFormat="1" ht="18" customHeight="1">
      <c r="A82" s="405"/>
      <c r="B82" s="170">
        <v>20</v>
      </c>
      <c r="C82" s="189" t="s">
        <v>189</v>
      </c>
      <c r="D82" s="190">
        <v>4857</v>
      </c>
      <c r="E82" s="191">
        <v>491.89825406629615</v>
      </c>
      <c r="F82" s="190">
        <v>551</v>
      </c>
      <c r="G82" s="191">
        <v>740.01941923774962</v>
      </c>
      <c r="H82" s="190">
        <v>192029</v>
      </c>
      <c r="I82" s="191">
        <v>1260.0298137781269</v>
      </c>
    </row>
    <row r="83" spans="1:258" s="192" customFormat="1" ht="18" customHeight="1">
      <c r="A83" s="405"/>
      <c r="B83" s="170">
        <v>48</v>
      </c>
      <c r="C83" s="189" t="s">
        <v>190</v>
      </c>
      <c r="D83" s="190">
        <v>8822</v>
      </c>
      <c r="E83" s="191">
        <v>514.60161527998184</v>
      </c>
      <c r="F83" s="190">
        <v>1545</v>
      </c>
      <c r="G83" s="191">
        <v>763.24908090614895</v>
      </c>
      <c r="H83" s="190">
        <v>294906</v>
      </c>
      <c r="I83" s="191">
        <v>1299.3347736227811</v>
      </c>
    </row>
    <row r="84" spans="1:258" s="192" customFormat="1" ht="18" hidden="1" customHeight="1">
      <c r="A84" s="405"/>
      <c r="B84" s="170"/>
      <c r="C84" s="189"/>
      <c r="D84" s="190"/>
      <c r="E84" s="191"/>
      <c r="F84" s="190"/>
      <c r="G84" s="191"/>
      <c r="H84" s="190"/>
      <c r="I84" s="191"/>
    </row>
    <row r="85" spans="1:258" s="188" customFormat="1" ht="18" customHeight="1">
      <c r="A85" s="187"/>
      <c r="B85" s="170">
        <v>26</v>
      </c>
      <c r="C85" s="183" t="s">
        <v>103</v>
      </c>
      <c r="D85" s="184">
        <v>2069</v>
      </c>
      <c r="E85" s="185">
        <v>405.36621072982115</v>
      </c>
      <c r="F85" s="184">
        <v>172</v>
      </c>
      <c r="G85" s="185">
        <v>581.0718023255813</v>
      </c>
      <c r="H85" s="184">
        <v>71318</v>
      </c>
      <c r="I85" s="185">
        <v>1020.6721228862272</v>
      </c>
      <c r="J85" s="186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7"/>
      <c r="DT85" s="187"/>
      <c r="DU85" s="187"/>
      <c r="DV85" s="187"/>
      <c r="DW85" s="187"/>
      <c r="DX85" s="187"/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  <c r="ES85" s="187"/>
      <c r="ET85" s="187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  <c r="FF85" s="187"/>
      <c r="FG85" s="187"/>
      <c r="FH85" s="187"/>
      <c r="FI85" s="187"/>
      <c r="FJ85" s="187"/>
      <c r="FK85" s="187"/>
      <c r="FL85" s="187"/>
      <c r="FM85" s="187"/>
      <c r="FN85" s="187"/>
      <c r="FO85" s="187"/>
      <c r="FP85" s="187"/>
      <c r="FQ85" s="187"/>
      <c r="FR85" s="187"/>
      <c r="FS85" s="187"/>
      <c r="FT85" s="187"/>
      <c r="FU85" s="187"/>
      <c r="FV85" s="187"/>
      <c r="FW85" s="187"/>
      <c r="FX85" s="187"/>
      <c r="FY85" s="187"/>
      <c r="FZ85" s="187"/>
      <c r="GA85" s="187"/>
      <c r="GB85" s="187"/>
      <c r="GC85" s="187"/>
      <c r="GD85" s="187"/>
      <c r="GE85" s="187"/>
      <c r="GF85" s="187"/>
      <c r="GG85" s="187"/>
      <c r="GH85" s="187"/>
      <c r="GI85" s="187"/>
      <c r="GJ85" s="187"/>
      <c r="GK85" s="187"/>
      <c r="GL85" s="187"/>
      <c r="GM85" s="187"/>
      <c r="GN85" s="187"/>
      <c r="GO85" s="187"/>
      <c r="GP85" s="187"/>
      <c r="GQ85" s="187"/>
      <c r="GR85" s="187"/>
      <c r="GS85" s="187"/>
      <c r="GT85" s="187"/>
      <c r="GU85" s="187"/>
      <c r="GV85" s="187"/>
      <c r="GW85" s="187"/>
      <c r="GX85" s="187"/>
      <c r="GY85" s="187"/>
      <c r="GZ85" s="187"/>
      <c r="HA85" s="187"/>
      <c r="HB85" s="187"/>
      <c r="HC85" s="187"/>
      <c r="HD85" s="187"/>
      <c r="HE85" s="187"/>
      <c r="HF85" s="187"/>
      <c r="HG85" s="187"/>
      <c r="HH85" s="187"/>
      <c r="HI85" s="187"/>
      <c r="HJ85" s="187"/>
      <c r="HK85" s="187"/>
      <c r="HL85" s="187"/>
      <c r="HM85" s="187"/>
      <c r="HN85" s="187"/>
      <c r="HO85" s="187"/>
      <c r="HP85" s="187"/>
      <c r="HQ85" s="187"/>
      <c r="HR85" s="187"/>
      <c r="HS85" s="187"/>
      <c r="HT85" s="187"/>
      <c r="HU85" s="187"/>
      <c r="HV85" s="187"/>
      <c r="HW85" s="187"/>
      <c r="HX85" s="187"/>
      <c r="HY85" s="187"/>
      <c r="HZ85" s="187"/>
    </row>
    <row r="86" spans="1:258" s="188" customFormat="1" ht="18" hidden="1" customHeight="1">
      <c r="A86" s="187"/>
      <c r="B86" s="170"/>
      <c r="C86" s="183"/>
      <c r="D86" s="184"/>
      <c r="E86" s="185"/>
      <c r="F86" s="184"/>
      <c r="G86" s="185"/>
      <c r="H86" s="184"/>
      <c r="I86" s="185"/>
      <c r="J86" s="186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187"/>
      <c r="FG86" s="187"/>
      <c r="FH86" s="187"/>
      <c r="FI86" s="187"/>
      <c r="FJ86" s="187"/>
      <c r="FK86" s="187"/>
      <c r="FL86" s="187"/>
      <c r="FM86" s="187"/>
      <c r="FN86" s="187"/>
      <c r="FO86" s="187"/>
      <c r="FP86" s="187"/>
      <c r="FQ86" s="187"/>
      <c r="FR86" s="187"/>
      <c r="FS86" s="187"/>
      <c r="FT86" s="187"/>
      <c r="FU86" s="187"/>
      <c r="FV86" s="187"/>
      <c r="FW86" s="187"/>
      <c r="FX86" s="187"/>
      <c r="FY86" s="187"/>
      <c r="FZ86" s="187"/>
      <c r="GA86" s="187"/>
      <c r="GB86" s="187"/>
      <c r="GC86" s="187"/>
      <c r="GD86" s="187"/>
      <c r="GE86" s="187"/>
      <c r="GF86" s="187"/>
      <c r="GG86" s="187"/>
      <c r="GH86" s="187"/>
      <c r="GI86" s="187"/>
      <c r="GJ86" s="187"/>
      <c r="GK86" s="187"/>
      <c r="GL86" s="187"/>
      <c r="GM86" s="187"/>
      <c r="GN86" s="187"/>
      <c r="GO86" s="187"/>
      <c r="GP86" s="187"/>
      <c r="GQ86" s="187"/>
      <c r="GR86" s="187"/>
      <c r="GS86" s="187"/>
      <c r="GT86" s="187"/>
      <c r="GU86" s="187"/>
      <c r="GV86" s="187"/>
      <c r="GW86" s="187"/>
      <c r="GX86" s="187"/>
      <c r="GY86" s="187"/>
      <c r="GZ86" s="187"/>
      <c r="HA86" s="187"/>
      <c r="HB86" s="187"/>
      <c r="HC86" s="187"/>
      <c r="HD86" s="187"/>
      <c r="HE86" s="187"/>
      <c r="HF86" s="187"/>
      <c r="HG86" s="187"/>
      <c r="HH86" s="187"/>
      <c r="HI86" s="187"/>
      <c r="HJ86" s="187"/>
      <c r="HK86" s="187"/>
      <c r="HL86" s="187"/>
      <c r="HM86" s="187"/>
      <c r="HN86" s="187"/>
      <c r="HO86" s="187"/>
      <c r="HP86" s="187"/>
      <c r="HQ86" s="187"/>
      <c r="HR86" s="187"/>
      <c r="HS86" s="187"/>
      <c r="HT86" s="187"/>
      <c r="HU86" s="187"/>
      <c r="HV86" s="187"/>
      <c r="HW86" s="187"/>
      <c r="HX86" s="187"/>
      <c r="HY86" s="187"/>
      <c r="HZ86" s="187"/>
    </row>
    <row r="87" spans="1:258" s="188" customFormat="1" ht="18" customHeight="1">
      <c r="A87" s="187"/>
      <c r="B87" s="170">
        <v>51</v>
      </c>
      <c r="C87" s="189" t="s">
        <v>104</v>
      </c>
      <c r="D87" s="190">
        <v>798</v>
      </c>
      <c r="E87" s="191">
        <v>350.58211779448618</v>
      </c>
      <c r="F87" s="190">
        <v>47</v>
      </c>
      <c r="G87" s="191">
        <v>661.30340425531915</v>
      </c>
      <c r="H87" s="190">
        <v>8887</v>
      </c>
      <c r="I87" s="191">
        <v>1043.5566040283566</v>
      </c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  <c r="FF87" s="187"/>
      <c r="FG87" s="187"/>
      <c r="FH87" s="187"/>
      <c r="FI87" s="187"/>
      <c r="FJ87" s="187"/>
      <c r="FK87" s="187"/>
      <c r="FL87" s="187"/>
      <c r="FM87" s="187"/>
      <c r="FN87" s="187"/>
      <c r="FO87" s="187"/>
      <c r="FP87" s="187"/>
      <c r="FQ87" s="187"/>
      <c r="FR87" s="187"/>
      <c r="FS87" s="187"/>
      <c r="FT87" s="187"/>
      <c r="FU87" s="187"/>
      <c r="FV87" s="187"/>
      <c r="FW87" s="187"/>
      <c r="FX87" s="187"/>
      <c r="FY87" s="187"/>
      <c r="FZ87" s="187"/>
      <c r="GA87" s="187"/>
      <c r="GB87" s="187"/>
      <c r="GC87" s="187"/>
      <c r="GD87" s="187"/>
      <c r="GE87" s="187"/>
      <c r="GF87" s="187"/>
      <c r="GG87" s="187"/>
      <c r="GH87" s="187"/>
      <c r="GI87" s="187"/>
      <c r="GJ87" s="187"/>
      <c r="GK87" s="187"/>
      <c r="GL87" s="187"/>
      <c r="GM87" s="187"/>
      <c r="GN87" s="187"/>
      <c r="GO87" s="187"/>
      <c r="GP87" s="187"/>
      <c r="GQ87" s="187"/>
      <c r="GR87" s="187"/>
      <c r="GS87" s="187"/>
      <c r="GT87" s="187"/>
      <c r="GU87" s="187"/>
      <c r="GV87" s="187"/>
      <c r="GW87" s="187"/>
      <c r="GX87" s="187"/>
      <c r="GY87" s="187"/>
      <c r="GZ87" s="187"/>
      <c r="HA87" s="187"/>
      <c r="HB87" s="187"/>
      <c r="HC87" s="187"/>
      <c r="HD87" s="187"/>
      <c r="HE87" s="187"/>
      <c r="HF87" s="187"/>
      <c r="HG87" s="187"/>
      <c r="HH87" s="187"/>
      <c r="HI87" s="187"/>
      <c r="HJ87" s="187"/>
      <c r="HK87" s="187"/>
      <c r="HL87" s="187"/>
      <c r="HM87" s="187"/>
      <c r="HN87" s="187"/>
      <c r="HO87" s="187"/>
      <c r="HP87" s="187"/>
      <c r="HQ87" s="187"/>
      <c r="HR87" s="187"/>
      <c r="HS87" s="187"/>
      <c r="HT87" s="187"/>
      <c r="HU87" s="187"/>
      <c r="HV87" s="187"/>
      <c r="HW87" s="187"/>
      <c r="HX87" s="187"/>
      <c r="HY87" s="187"/>
      <c r="HZ87" s="187"/>
      <c r="IA87" s="187"/>
      <c r="IB87" s="187"/>
      <c r="IC87" s="187"/>
      <c r="ID87" s="187"/>
      <c r="IE87" s="187"/>
      <c r="IF87" s="187"/>
      <c r="IG87" s="187"/>
      <c r="IH87" s="187"/>
      <c r="II87" s="187"/>
      <c r="IJ87" s="187"/>
      <c r="IK87" s="187"/>
      <c r="IL87" s="187"/>
      <c r="IM87" s="187"/>
      <c r="IN87" s="187"/>
      <c r="IO87" s="187"/>
      <c r="IP87" s="187"/>
      <c r="IQ87" s="187"/>
      <c r="IR87" s="187"/>
      <c r="IS87" s="187"/>
      <c r="IT87" s="187"/>
      <c r="IU87" s="187"/>
      <c r="IV87" s="187"/>
      <c r="IW87" s="187"/>
      <c r="IX87" s="187"/>
    </row>
    <row r="88" spans="1:258" s="188" customFormat="1" ht="18" customHeight="1">
      <c r="A88" s="187"/>
      <c r="B88" s="170">
        <v>52</v>
      </c>
      <c r="C88" s="189" t="s">
        <v>105</v>
      </c>
      <c r="D88" s="190">
        <v>781</v>
      </c>
      <c r="E88" s="191">
        <v>326.75590268886043</v>
      </c>
      <c r="F88" s="190">
        <v>28</v>
      </c>
      <c r="G88" s="191">
        <v>618.73607142857145</v>
      </c>
      <c r="H88" s="190">
        <v>8199</v>
      </c>
      <c r="I88" s="191">
        <v>1002.6499402366143</v>
      </c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  <c r="FF88" s="187"/>
      <c r="FG88" s="187"/>
      <c r="FH88" s="187"/>
      <c r="FI88" s="187"/>
      <c r="FJ88" s="187"/>
      <c r="FK88" s="187"/>
      <c r="FL88" s="187"/>
      <c r="FM88" s="187"/>
      <c r="FN88" s="187"/>
      <c r="FO88" s="187"/>
      <c r="FP88" s="187"/>
      <c r="FQ88" s="187"/>
      <c r="FR88" s="187"/>
      <c r="FS88" s="187"/>
      <c r="FT88" s="187"/>
      <c r="FU88" s="187"/>
      <c r="FV88" s="187"/>
      <c r="FW88" s="187"/>
      <c r="FX88" s="187"/>
      <c r="FY88" s="187"/>
      <c r="FZ88" s="187"/>
      <c r="GA88" s="187"/>
      <c r="GB88" s="187"/>
      <c r="GC88" s="187"/>
      <c r="GD88" s="187"/>
      <c r="GE88" s="187"/>
      <c r="GF88" s="187"/>
      <c r="GG88" s="187"/>
      <c r="GH88" s="187"/>
      <c r="GI88" s="187"/>
      <c r="GJ88" s="187"/>
      <c r="GK88" s="187"/>
      <c r="GL88" s="187"/>
      <c r="GM88" s="187"/>
      <c r="GN88" s="187"/>
      <c r="GO88" s="187"/>
      <c r="GP88" s="187"/>
      <c r="GQ88" s="187"/>
      <c r="GR88" s="187"/>
      <c r="GS88" s="187"/>
      <c r="GT88" s="187"/>
      <c r="GU88" s="187"/>
      <c r="GV88" s="187"/>
      <c r="GW88" s="187"/>
      <c r="GX88" s="187"/>
      <c r="GY88" s="187"/>
      <c r="GZ88" s="187"/>
      <c r="HA88" s="187"/>
      <c r="HB88" s="187"/>
      <c r="HC88" s="187"/>
      <c r="HD88" s="187"/>
      <c r="HE88" s="187"/>
      <c r="HF88" s="187"/>
      <c r="HG88" s="187"/>
      <c r="HH88" s="187"/>
      <c r="HI88" s="187"/>
      <c r="HJ88" s="187"/>
      <c r="HK88" s="187"/>
      <c r="HL88" s="187"/>
      <c r="HM88" s="187"/>
      <c r="HN88" s="187"/>
      <c r="HO88" s="187"/>
      <c r="HP88" s="187"/>
      <c r="HQ88" s="187"/>
      <c r="HR88" s="187"/>
      <c r="HS88" s="187"/>
      <c r="HT88" s="187"/>
      <c r="HU88" s="187"/>
      <c r="HV88" s="187"/>
      <c r="HW88" s="187"/>
      <c r="HX88" s="187"/>
      <c r="HY88" s="187"/>
      <c r="HZ88" s="187"/>
      <c r="IA88" s="187"/>
      <c r="IB88" s="187"/>
      <c r="IC88" s="187"/>
      <c r="ID88" s="187"/>
      <c r="IE88" s="187"/>
      <c r="IF88" s="187"/>
      <c r="IG88" s="187"/>
      <c r="IH88" s="187"/>
      <c r="II88" s="187"/>
      <c r="IJ88" s="187"/>
      <c r="IK88" s="187"/>
      <c r="IL88" s="187"/>
      <c r="IM88" s="187"/>
      <c r="IN88" s="187"/>
      <c r="IO88" s="187"/>
      <c r="IP88" s="187"/>
      <c r="IQ88" s="187"/>
      <c r="IR88" s="187"/>
      <c r="IS88" s="187"/>
      <c r="IT88" s="187"/>
      <c r="IU88" s="187"/>
      <c r="IV88" s="187"/>
      <c r="IW88" s="187"/>
      <c r="IX88" s="187"/>
    </row>
    <row r="89" spans="1:258" s="188" customFormat="1" ht="18" hidden="1" customHeight="1">
      <c r="A89" s="187"/>
      <c r="B89" s="170"/>
      <c r="C89" s="189"/>
      <c r="D89" s="190"/>
      <c r="E89" s="191"/>
      <c r="F89" s="190"/>
      <c r="G89" s="191"/>
      <c r="H89" s="190"/>
      <c r="I89" s="191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S89" s="187"/>
      <c r="ET89" s="187"/>
      <c r="EU89" s="187"/>
      <c r="EV89" s="187"/>
      <c r="EW89" s="187"/>
      <c r="EX89" s="187"/>
      <c r="EY89" s="187"/>
      <c r="EZ89" s="187"/>
      <c r="FA89" s="187"/>
      <c r="FB89" s="187"/>
      <c r="FC89" s="187"/>
      <c r="FD89" s="187"/>
      <c r="FE89" s="187"/>
      <c r="FF89" s="187"/>
      <c r="FG89" s="187"/>
      <c r="FH89" s="187"/>
      <c r="FI89" s="187"/>
      <c r="FJ89" s="187"/>
      <c r="FK89" s="187"/>
      <c r="FL89" s="187"/>
      <c r="FM89" s="187"/>
      <c r="FN89" s="187"/>
      <c r="FO89" s="187"/>
      <c r="FP89" s="187"/>
      <c r="FQ89" s="187"/>
      <c r="FR89" s="187"/>
      <c r="FS89" s="187"/>
      <c r="FT89" s="187"/>
      <c r="FU89" s="187"/>
      <c r="FV89" s="187"/>
      <c r="FW89" s="187"/>
      <c r="FX89" s="187"/>
      <c r="FY89" s="187"/>
      <c r="FZ89" s="187"/>
      <c r="GA89" s="187"/>
      <c r="GB89" s="187"/>
      <c r="GC89" s="187"/>
      <c r="GD89" s="187"/>
      <c r="GE89" s="187"/>
      <c r="GF89" s="187"/>
      <c r="GG89" s="187"/>
      <c r="GH89" s="187"/>
      <c r="GI89" s="187"/>
      <c r="GJ89" s="187"/>
      <c r="GK89" s="187"/>
      <c r="GL89" s="187"/>
      <c r="GM89" s="187"/>
      <c r="GN89" s="187"/>
      <c r="GO89" s="187"/>
      <c r="GP89" s="187"/>
      <c r="GQ89" s="187"/>
      <c r="GR89" s="187"/>
      <c r="GS89" s="187"/>
      <c r="GT89" s="187"/>
      <c r="GU89" s="187"/>
      <c r="GV89" s="187"/>
      <c r="GW89" s="187"/>
      <c r="GX89" s="187"/>
      <c r="GY89" s="187"/>
      <c r="GZ89" s="187"/>
      <c r="HA89" s="187"/>
      <c r="HB89" s="187"/>
      <c r="HC89" s="187"/>
      <c r="HD89" s="187"/>
      <c r="HE89" s="187"/>
      <c r="HF89" s="187"/>
      <c r="HG89" s="187"/>
      <c r="HH89" s="187"/>
      <c r="HI89" s="187"/>
      <c r="HJ89" s="187"/>
      <c r="HK89" s="187"/>
      <c r="HL89" s="187"/>
      <c r="HM89" s="187"/>
      <c r="HN89" s="187"/>
      <c r="HO89" s="187"/>
      <c r="HP89" s="187"/>
      <c r="HQ89" s="187"/>
      <c r="HR89" s="187"/>
      <c r="HS89" s="187"/>
      <c r="HT89" s="187"/>
      <c r="HU89" s="187"/>
      <c r="HV89" s="187"/>
      <c r="HW89" s="187"/>
      <c r="HX89" s="187"/>
      <c r="HY89" s="187"/>
      <c r="HZ89" s="187"/>
      <c r="IA89" s="187"/>
      <c r="IB89" s="187"/>
      <c r="IC89" s="187"/>
      <c r="ID89" s="187"/>
      <c r="IE89" s="187"/>
      <c r="IF89" s="187"/>
      <c r="IG89" s="187"/>
      <c r="IH89" s="187"/>
      <c r="II89" s="187"/>
      <c r="IJ89" s="187"/>
      <c r="IK89" s="187"/>
      <c r="IL89" s="187"/>
      <c r="IM89" s="187"/>
      <c r="IN89" s="187"/>
      <c r="IO89" s="187"/>
      <c r="IP89" s="187"/>
      <c r="IQ89" s="187"/>
      <c r="IR89" s="187"/>
      <c r="IS89" s="187"/>
      <c r="IT89" s="187"/>
      <c r="IU89" s="187"/>
      <c r="IV89" s="187"/>
      <c r="IW89" s="187"/>
      <c r="IX89" s="187"/>
    </row>
    <row r="90" spans="1:258" s="188" customFormat="1" ht="18" customHeight="1">
      <c r="A90" s="187"/>
      <c r="B90" s="197"/>
      <c r="C90" s="197" t="s">
        <v>45</v>
      </c>
      <c r="D90" s="212">
        <v>341436</v>
      </c>
      <c r="E90" s="213">
        <v>418.10593455288921</v>
      </c>
      <c r="F90" s="212">
        <v>44122</v>
      </c>
      <c r="G90" s="213">
        <v>604.50254158922974</v>
      </c>
      <c r="H90" s="212">
        <v>9881206</v>
      </c>
      <c r="I90" s="213">
        <v>1037.4769274165526</v>
      </c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7"/>
      <c r="DS90" s="187"/>
      <c r="DT90" s="187"/>
      <c r="DU90" s="187"/>
      <c r="DV90" s="187"/>
      <c r="DW90" s="187"/>
      <c r="DX90" s="187"/>
      <c r="DY90" s="187"/>
      <c r="DZ90" s="187"/>
      <c r="EA90" s="187"/>
      <c r="EB90" s="187"/>
      <c r="EC90" s="187"/>
      <c r="ED90" s="187"/>
      <c r="EE90" s="187"/>
      <c r="EF90" s="187"/>
      <c r="EG90" s="187"/>
      <c r="EH90" s="187"/>
      <c r="EI90" s="187"/>
      <c r="EJ90" s="187"/>
      <c r="EK90" s="187"/>
      <c r="EL90" s="187"/>
      <c r="EM90" s="187"/>
      <c r="EN90" s="187"/>
      <c r="EO90" s="187"/>
      <c r="EP90" s="187"/>
      <c r="EQ90" s="187"/>
      <c r="ER90" s="187"/>
      <c r="ES90" s="187"/>
      <c r="ET90" s="187"/>
      <c r="EU90" s="187"/>
      <c r="EV90" s="187"/>
      <c r="EW90" s="187"/>
      <c r="EX90" s="187"/>
      <c r="EY90" s="187"/>
      <c r="EZ90" s="187"/>
      <c r="FA90" s="187"/>
      <c r="FB90" s="187"/>
      <c r="FC90" s="187"/>
      <c r="FD90" s="187"/>
      <c r="FE90" s="187"/>
      <c r="FF90" s="187"/>
      <c r="FG90" s="187"/>
      <c r="FH90" s="187"/>
      <c r="FI90" s="187"/>
      <c r="FJ90" s="187"/>
      <c r="FK90" s="187"/>
      <c r="FL90" s="187"/>
      <c r="FM90" s="187"/>
      <c r="FN90" s="187"/>
      <c r="FO90" s="187"/>
      <c r="FP90" s="187"/>
      <c r="FQ90" s="187"/>
      <c r="FR90" s="187"/>
      <c r="FS90" s="187"/>
      <c r="FT90" s="187"/>
      <c r="FU90" s="187"/>
      <c r="FV90" s="187"/>
      <c r="FW90" s="187"/>
      <c r="FX90" s="187"/>
      <c r="FY90" s="187"/>
      <c r="FZ90" s="187"/>
      <c r="GA90" s="187"/>
      <c r="GB90" s="187"/>
      <c r="GC90" s="187"/>
      <c r="GD90" s="187"/>
      <c r="GE90" s="187"/>
      <c r="GF90" s="187"/>
      <c r="GG90" s="187"/>
      <c r="GH90" s="187"/>
      <c r="GI90" s="187"/>
      <c r="GJ90" s="187"/>
      <c r="GK90" s="187"/>
      <c r="GL90" s="187"/>
      <c r="GM90" s="187"/>
      <c r="GN90" s="187"/>
      <c r="GO90" s="187"/>
      <c r="GP90" s="187"/>
      <c r="GQ90" s="187"/>
      <c r="GR90" s="187"/>
      <c r="GS90" s="187"/>
      <c r="GT90" s="187"/>
      <c r="GU90" s="187"/>
      <c r="GV90" s="187"/>
      <c r="GW90" s="187"/>
      <c r="GX90" s="187"/>
      <c r="GY90" s="187"/>
      <c r="GZ90" s="187"/>
      <c r="HA90" s="187"/>
      <c r="HB90" s="187"/>
      <c r="HC90" s="187"/>
      <c r="HD90" s="187"/>
      <c r="HE90" s="187"/>
      <c r="HF90" s="187"/>
      <c r="HG90" s="187"/>
      <c r="HH90" s="187"/>
      <c r="HI90" s="187"/>
      <c r="HJ90" s="187"/>
      <c r="HK90" s="187"/>
      <c r="HL90" s="187"/>
      <c r="HM90" s="187"/>
      <c r="HN90" s="187"/>
      <c r="HO90" s="187"/>
      <c r="HP90" s="187"/>
      <c r="HQ90" s="187"/>
      <c r="HR90" s="187"/>
      <c r="HS90" s="187"/>
      <c r="HT90" s="187"/>
      <c r="HU90" s="187"/>
      <c r="HV90" s="187"/>
      <c r="HW90" s="187"/>
      <c r="HX90" s="187"/>
      <c r="HY90" s="187"/>
      <c r="HZ90" s="187"/>
      <c r="IA90" s="187"/>
      <c r="IB90" s="187"/>
      <c r="IC90" s="187"/>
      <c r="ID90" s="187"/>
      <c r="IE90" s="187"/>
      <c r="IF90" s="187"/>
      <c r="IG90" s="187"/>
      <c r="IH90" s="187"/>
      <c r="II90" s="187"/>
      <c r="IJ90" s="187"/>
      <c r="IK90" s="187"/>
      <c r="IL90" s="187"/>
      <c r="IM90" s="187"/>
      <c r="IN90" s="187"/>
      <c r="IO90" s="187"/>
      <c r="IP90" s="187"/>
      <c r="IQ90" s="187"/>
      <c r="IR90" s="187"/>
      <c r="IS90" s="187"/>
      <c r="IT90" s="187"/>
      <c r="IU90" s="187"/>
      <c r="IV90" s="187"/>
      <c r="IW90" s="187"/>
      <c r="IX90" s="187"/>
    </row>
    <row r="91" spans="1:258" ht="18" customHeight="1">
      <c r="C91" s="200"/>
      <c r="D91" s="200"/>
      <c r="E91" s="200"/>
      <c r="F91" s="200"/>
      <c r="G91" s="200"/>
      <c r="H91" s="200"/>
      <c r="I91" s="200"/>
    </row>
    <row r="92" spans="1:258" ht="18" customHeight="1">
      <c r="B92" s="201"/>
    </row>
    <row r="93" spans="1:258" ht="18" customHeight="1">
      <c r="B93" s="201"/>
    </row>
    <row r="94" spans="1:258" ht="18" customHeight="1">
      <c r="B94" s="201"/>
    </row>
    <row r="95" spans="1:258" ht="18" customHeight="1">
      <c r="B95" s="201"/>
    </row>
    <row r="96" spans="1:258" ht="18" customHeight="1">
      <c r="B96" s="201"/>
    </row>
    <row r="97" spans="2:4" ht="18" customHeight="1">
      <c r="B97" s="201"/>
    </row>
    <row r="98" spans="2:4" ht="28.5">
      <c r="B98" s="201"/>
    </row>
    <row r="99" spans="2:4" ht="28.5">
      <c r="B99" s="201"/>
    </row>
    <row r="100" spans="2:4" ht="28.5">
      <c r="B100" s="205"/>
    </row>
    <row r="101" spans="2:4" ht="28.5">
      <c r="B101" s="205"/>
    </row>
    <row r="102" spans="2:4" ht="28.5">
      <c r="B102" s="205"/>
      <c r="D102" s="203"/>
    </row>
    <row r="103" spans="2:4" ht="28.5">
      <c r="B103" s="205"/>
      <c r="D103" s="203"/>
    </row>
    <row r="104" spans="2:4" ht="28.5">
      <c r="B104" s="205"/>
      <c r="D104" s="203"/>
    </row>
    <row r="105" spans="2:4" ht="28.5">
      <c r="B105" s="205"/>
      <c r="D105" s="203"/>
    </row>
    <row r="106" spans="2:4" ht="28.5">
      <c r="B106" s="205"/>
      <c r="D106" s="203"/>
    </row>
    <row r="107" spans="2:4" ht="28.5">
      <c r="B107" s="205"/>
      <c r="D107" s="203"/>
    </row>
    <row r="108" spans="2:4">
      <c r="B108" s="206"/>
      <c r="D108" s="203"/>
    </row>
    <row r="109" spans="2:4">
      <c r="B109" s="206"/>
      <c r="D109" s="203"/>
    </row>
    <row r="110" spans="2:4">
      <c r="B110" s="206"/>
      <c r="D110" s="203"/>
    </row>
    <row r="111" spans="2:4">
      <c r="B111" s="206"/>
      <c r="D111" s="203"/>
    </row>
    <row r="112" spans="2:4">
      <c r="B112" s="206"/>
      <c r="D112" s="203"/>
    </row>
    <row r="113" spans="2:4">
      <c r="B113" s="206"/>
      <c r="D113" s="203"/>
    </row>
    <row r="114" spans="2:4">
      <c r="B114" s="206"/>
      <c r="D114" s="203"/>
    </row>
    <row r="115" spans="2:4">
      <c r="B115" s="206"/>
      <c r="D115" s="203"/>
    </row>
    <row r="116" spans="2:4">
      <c r="B116" s="206"/>
      <c r="D116" s="203"/>
    </row>
    <row r="117" spans="2:4">
      <c r="B117" s="206"/>
      <c r="D117" s="203"/>
    </row>
    <row r="118" spans="2:4">
      <c r="B118" s="206"/>
      <c r="D118" s="203"/>
    </row>
    <row r="119" spans="2:4">
      <c r="B119" s="206"/>
      <c r="D119" s="203"/>
    </row>
    <row r="120" spans="2:4">
      <c r="B120" s="206"/>
      <c r="D120" s="203"/>
    </row>
    <row r="121" spans="2:4">
      <c r="B121" s="206"/>
    </row>
    <row r="122" spans="2:4">
      <c r="B122" s="206"/>
    </row>
    <row r="123" spans="2:4">
      <c r="B123" s="206"/>
    </row>
    <row r="124" spans="2:4">
      <c r="B124" s="206"/>
    </row>
    <row r="125" spans="2:4">
      <c r="B125" s="206"/>
    </row>
    <row r="126" spans="2:4">
      <c r="B126" s="206"/>
    </row>
    <row r="127" spans="2:4" ht="15.2" customHeight="1">
      <c r="B127" s="206"/>
    </row>
    <row r="128" spans="2:4">
      <c r="B128" s="206"/>
    </row>
    <row r="129" spans="2:2">
      <c r="B129" s="206"/>
    </row>
    <row r="130" spans="2:2">
      <c r="B130" s="206"/>
    </row>
    <row r="131" spans="2:2">
      <c r="B131" s="206"/>
    </row>
    <row r="132" spans="2:2">
      <c r="B132" s="206"/>
    </row>
    <row r="133" spans="2:2">
      <c r="B133" s="206"/>
    </row>
    <row r="134" spans="2:2">
      <c r="B134" s="206"/>
    </row>
    <row r="135" spans="2:2">
      <c r="B135" s="206"/>
    </row>
    <row r="136" spans="2:2">
      <c r="B136" s="206"/>
    </row>
    <row r="137" spans="2:2">
      <c r="B137" s="206"/>
    </row>
    <row r="138" spans="2:2">
      <c r="B138" s="206"/>
    </row>
    <row r="139" spans="2:2">
      <c r="B139" s="206"/>
    </row>
  </sheetData>
  <mergeCells count="2">
    <mergeCell ref="C7:C8"/>
    <mergeCell ref="B7:B8"/>
  </mergeCells>
  <hyperlinks>
    <hyperlink ref="K5" location="Indice!A1" display="Volver al índice" xr:uid="{00000000-0004-0000-0A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9" activePane="bottomLeft" state="frozen"/>
      <selection activeCell="K20" sqref="K20"/>
      <selection pane="bottomLeft" activeCell="K20" sqref="K20"/>
    </sheetView>
  </sheetViews>
  <sheetFormatPr baseColWidth="10" defaultColWidth="11.42578125" defaultRowHeight="15.75"/>
  <cols>
    <col min="1" max="1" width="2.7109375" style="215" customWidth="1"/>
    <col min="2" max="2" width="8" style="170" customWidth="1"/>
    <col min="3" max="3" width="24.7109375" style="174" customWidth="1"/>
    <col min="4" max="9" width="18.7109375" style="174" customWidth="1"/>
    <col min="10" max="16384" width="11.42578125" style="215"/>
  </cols>
  <sheetData>
    <row r="1" spans="1:255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55" s="214" customFormat="1" ht="18.75">
      <c r="A3" s="407"/>
      <c r="B3" s="8"/>
      <c r="C3" s="165" t="s">
        <v>109</v>
      </c>
      <c r="D3" s="207"/>
      <c r="E3" s="208"/>
      <c r="F3" s="207"/>
      <c r="G3" s="207"/>
      <c r="H3" s="207"/>
      <c r="I3" s="207"/>
    </row>
    <row r="4" spans="1:255" s="2" customFormat="1" ht="15.75" customHeight="1">
      <c r="A4" s="406"/>
      <c r="B4" s="8"/>
      <c r="C4" s="209"/>
      <c r="D4" s="207"/>
      <c r="E4" s="208"/>
      <c r="F4" s="207"/>
      <c r="G4" s="207"/>
      <c r="H4" s="207"/>
      <c r="I4" s="207"/>
    </row>
    <row r="5" spans="1:255" s="214" customFormat="1" ht="18.75">
      <c r="A5" s="407"/>
      <c r="B5" s="8"/>
      <c r="C5" s="169" t="str">
        <f>'Número pensiones (IP-J-V)'!$C$5</f>
        <v>1 de  Octubre de 2021</v>
      </c>
      <c r="D5" s="207"/>
      <c r="E5" s="208"/>
      <c r="F5" s="207"/>
      <c r="G5" s="207"/>
      <c r="H5" s="207"/>
      <c r="I5" s="207"/>
      <c r="K5" s="9" t="s">
        <v>178</v>
      </c>
    </row>
    <row r="6" spans="1:255" ht="2.4500000000000002" customHeight="1">
      <c r="C6" s="171"/>
      <c r="D6" s="172"/>
      <c r="E6" s="173"/>
      <c r="F6" s="172"/>
      <c r="G6" s="172"/>
      <c r="H6" s="172"/>
      <c r="I6" s="172"/>
    </row>
    <row r="7" spans="1:255" ht="69" customHeight="1">
      <c r="B7" s="216" t="s">
        <v>167</v>
      </c>
      <c r="C7" s="217" t="s">
        <v>47</v>
      </c>
      <c r="D7" s="216" t="s">
        <v>110</v>
      </c>
      <c r="E7" s="218" t="s">
        <v>111</v>
      </c>
      <c r="F7" s="216" t="s">
        <v>112</v>
      </c>
      <c r="G7" s="216" t="s">
        <v>113</v>
      </c>
      <c r="H7" s="216" t="s">
        <v>114</v>
      </c>
      <c r="I7" s="216" t="s">
        <v>112</v>
      </c>
    </row>
    <row r="8" spans="1:255" ht="29.25" hidden="1" customHeight="1">
      <c r="B8" s="219"/>
      <c r="C8" s="181"/>
      <c r="D8" s="181"/>
      <c r="E8" s="182"/>
      <c r="F8" s="181"/>
      <c r="G8" s="181"/>
      <c r="H8" s="181"/>
      <c r="I8" s="181"/>
    </row>
    <row r="9" spans="1:255" s="223" customFormat="1" ht="18" customHeight="1">
      <c r="A9" s="12"/>
      <c r="B9" s="220"/>
      <c r="C9" s="221" t="s">
        <v>52</v>
      </c>
      <c r="D9" s="222">
        <v>1602563</v>
      </c>
      <c r="E9" s="370">
        <v>0.16218293596955674</v>
      </c>
      <c r="F9" s="370">
        <v>1.3129387815741023E-2</v>
      </c>
      <c r="G9" s="277">
        <v>927.93768319248591</v>
      </c>
      <c r="H9" s="370">
        <v>0.89441765756002578</v>
      </c>
      <c r="I9" s="370">
        <v>2.061556901681616E-2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226" customFormat="1" ht="18" customHeight="1">
      <c r="B10" s="220">
        <v>4</v>
      </c>
      <c r="C10" s="224" t="s">
        <v>53</v>
      </c>
      <c r="D10" s="225">
        <v>109530</v>
      </c>
      <c r="E10" s="371">
        <v>1.108467933974861E-2</v>
      </c>
      <c r="F10" s="371">
        <v>1.7520716435658334E-2</v>
      </c>
      <c r="G10" s="278">
        <v>841.08049109832916</v>
      </c>
      <c r="H10" s="371">
        <v>0.81069802023715831</v>
      </c>
      <c r="I10" s="371">
        <v>2.0280625559436771E-2</v>
      </c>
    </row>
    <row r="11" spans="1:255" s="227" customFormat="1" ht="18" customHeight="1">
      <c r="B11" s="220">
        <v>11</v>
      </c>
      <c r="C11" s="224" t="s">
        <v>54</v>
      </c>
      <c r="D11" s="225">
        <v>224883</v>
      </c>
      <c r="E11" s="371">
        <v>2.2758659216294042E-2</v>
      </c>
      <c r="F11" s="371">
        <v>1.0864581554035135E-2</v>
      </c>
      <c r="G11" s="278">
        <v>1030.0638247444224</v>
      </c>
      <c r="H11" s="371">
        <v>0.99285468189582804</v>
      </c>
      <c r="I11" s="371">
        <v>1.8865472848466958E-2</v>
      </c>
    </row>
    <row r="12" spans="1:255" s="227" customFormat="1" ht="18" customHeight="1">
      <c r="B12" s="220">
        <v>14</v>
      </c>
      <c r="C12" s="224" t="s">
        <v>55</v>
      </c>
      <c r="D12" s="225">
        <v>174164</v>
      </c>
      <c r="E12" s="371">
        <v>1.7625783735305184E-2</v>
      </c>
      <c r="F12" s="371">
        <v>9.3479608927216074E-3</v>
      </c>
      <c r="G12" s="278">
        <v>858.76300773983121</v>
      </c>
      <c r="H12" s="371">
        <v>0.82774178880127824</v>
      </c>
      <c r="I12" s="371">
        <v>2.1553599078622643E-2</v>
      </c>
    </row>
    <row r="13" spans="1:255" s="227" customFormat="1" ht="18" customHeight="1">
      <c r="B13" s="220">
        <v>18</v>
      </c>
      <c r="C13" s="224" t="s">
        <v>56</v>
      </c>
      <c r="D13" s="225">
        <v>190388</v>
      </c>
      <c r="E13" s="371">
        <v>1.9267688579713851E-2</v>
      </c>
      <c r="F13" s="371">
        <v>7.4505238649591465E-3</v>
      </c>
      <c r="G13" s="278">
        <v>880.18063491396549</v>
      </c>
      <c r="H13" s="371">
        <v>0.84838574396610966</v>
      </c>
      <c r="I13" s="371">
        <v>2.3147035038261876E-2</v>
      </c>
    </row>
    <row r="14" spans="1:255" s="227" customFormat="1" ht="18" customHeight="1">
      <c r="B14" s="220">
        <v>21</v>
      </c>
      <c r="C14" s="224" t="s">
        <v>57</v>
      </c>
      <c r="D14" s="225">
        <v>99667</v>
      </c>
      <c r="E14" s="371">
        <v>1.0086521827396373E-2</v>
      </c>
      <c r="F14" s="371">
        <v>1.6678227517545219E-2</v>
      </c>
      <c r="G14" s="278">
        <v>943.46994411389915</v>
      </c>
      <c r="H14" s="371">
        <v>0.90938884439893752</v>
      </c>
      <c r="I14" s="371">
        <v>1.7425678128805355E-2</v>
      </c>
    </row>
    <row r="15" spans="1:255" s="227" customFormat="1" ht="18" customHeight="1">
      <c r="B15" s="220">
        <v>23</v>
      </c>
      <c r="C15" s="224" t="s">
        <v>58</v>
      </c>
      <c r="D15" s="225">
        <v>144183</v>
      </c>
      <c r="E15" s="371">
        <v>1.4591639927352996E-2</v>
      </c>
      <c r="F15" s="371">
        <v>1.0222527395532532E-2</v>
      </c>
      <c r="G15" s="278">
        <v>852.08161170179551</v>
      </c>
      <c r="H15" s="371">
        <v>0.82130174578781756</v>
      </c>
      <c r="I15" s="371">
        <v>2.1870955653529922E-2</v>
      </c>
    </row>
    <row r="16" spans="1:255" s="227" customFormat="1" ht="18" customHeight="1">
      <c r="B16" s="220">
        <v>29</v>
      </c>
      <c r="C16" s="224" t="s">
        <v>59</v>
      </c>
      <c r="D16" s="225">
        <v>275007</v>
      </c>
      <c r="E16" s="371">
        <v>2.7831319375387985E-2</v>
      </c>
      <c r="F16" s="371">
        <v>1.8174884671489533E-2</v>
      </c>
      <c r="G16" s="278">
        <v>943.86413025850197</v>
      </c>
      <c r="H16" s="371">
        <v>0.90976879130106714</v>
      </c>
      <c r="I16" s="371">
        <v>2.1109028199111979E-2</v>
      </c>
    </row>
    <row r="17" spans="1:457" s="227" customFormat="1" ht="18" customHeight="1">
      <c r="B17" s="220">
        <v>41</v>
      </c>
      <c r="C17" s="224" t="s">
        <v>60</v>
      </c>
      <c r="D17" s="225">
        <v>384741</v>
      </c>
      <c r="E17" s="371">
        <v>3.8936643968357706E-2</v>
      </c>
      <c r="F17" s="371">
        <v>1.4344845768520909E-2</v>
      </c>
      <c r="G17" s="278">
        <v>960.93744126568276</v>
      </c>
      <c r="H17" s="371">
        <v>0.92622536065311567</v>
      </c>
      <c r="I17" s="371">
        <v>2.0101829915249558E-2</v>
      </c>
    </row>
    <row r="18" spans="1:457" s="227" customFormat="1" ht="18" hidden="1" customHeight="1">
      <c r="B18" s="220"/>
      <c r="C18" s="224"/>
      <c r="D18" s="225"/>
      <c r="E18" s="371"/>
      <c r="F18" s="371"/>
      <c r="G18" s="278"/>
      <c r="H18" s="371"/>
      <c r="I18" s="371"/>
    </row>
    <row r="19" spans="1:457" s="228" customFormat="1" ht="18" customHeight="1">
      <c r="A19" s="12"/>
      <c r="B19" s="220"/>
      <c r="C19" s="221" t="s">
        <v>61</v>
      </c>
      <c r="D19" s="222">
        <v>305771</v>
      </c>
      <c r="E19" s="370">
        <v>3.0944704522909452E-2</v>
      </c>
      <c r="F19" s="370">
        <v>7.0248124411305124E-3</v>
      </c>
      <c r="G19" s="277">
        <v>1095.3158609547661</v>
      </c>
      <c r="H19" s="370">
        <v>1.0557496094705834</v>
      </c>
      <c r="I19" s="370">
        <v>2.2885569397284256E-2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226" customFormat="1" ht="18" customHeight="1">
      <c r="B20" s="220">
        <v>22</v>
      </c>
      <c r="C20" s="224" t="s">
        <v>62</v>
      </c>
      <c r="D20" s="225">
        <v>53572</v>
      </c>
      <c r="E20" s="371">
        <v>5.4216054194194518E-3</v>
      </c>
      <c r="F20" s="371">
        <v>5.4616092040313813E-3</v>
      </c>
      <c r="G20" s="278">
        <v>993.53368718733623</v>
      </c>
      <c r="H20" s="371">
        <v>0.95764412772181784</v>
      </c>
      <c r="I20" s="371">
        <v>2.3267591797601295E-2</v>
      </c>
    </row>
    <row r="21" spans="1:457" s="227" customFormat="1" ht="18" customHeight="1">
      <c r="B21" s="220">
        <v>40</v>
      </c>
      <c r="C21" s="224" t="s">
        <v>63</v>
      </c>
      <c r="D21" s="225">
        <v>35966</v>
      </c>
      <c r="E21" s="371">
        <v>3.6398391046598968E-3</v>
      </c>
      <c r="F21" s="371">
        <v>3.9357990230286521E-3</v>
      </c>
      <c r="G21" s="278">
        <v>999.33133765222669</v>
      </c>
      <c r="H21" s="371">
        <v>0.96323234882985476</v>
      </c>
      <c r="I21" s="371">
        <v>2.6099740775535007E-2</v>
      </c>
    </row>
    <row r="22" spans="1:457" s="227" customFormat="1" ht="18" customHeight="1">
      <c r="B22" s="220">
        <v>50</v>
      </c>
      <c r="C22" s="227" t="s">
        <v>64</v>
      </c>
      <c r="D22" s="229">
        <v>216233</v>
      </c>
      <c r="E22" s="372">
        <v>2.1883259998830101E-2</v>
      </c>
      <c r="F22" s="372">
        <v>7.928887065798973E-3</v>
      </c>
      <c r="G22" s="279">
        <v>1136.4976138702223</v>
      </c>
      <c r="H22" s="372">
        <v>1.095443748036155</v>
      </c>
      <c r="I22" s="372">
        <v>2.221976495539435E-2</v>
      </c>
    </row>
    <row r="23" spans="1:457" s="227" customFormat="1" ht="18" hidden="1" customHeight="1">
      <c r="B23" s="220"/>
      <c r="D23" s="229"/>
      <c r="E23" s="372"/>
      <c r="F23" s="372"/>
      <c r="G23" s="279"/>
      <c r="H23" s="372"/>
      <c r="I23" s="372"/>
    </row>
    <row r="24" spans="1:457" s="223" customFormat="1" ht="18" customHeight="1">
      <c r="A24" s="12"/>
      <c r="B24" s="220">
        <v>33</v>
      </c>
      <c r="C24" s="221" t="s">
        <v>65</v>
      </c>
      <c r="D24" s="222">
        <v>300357</v>
      </c>
      <c r="E24" s="370">
        <v>3.0396795694776529E-2</v>
      </c>
      <c r="F24" s="370">
        <v>-2.4298505475484067E-4</v>
      </c>
      <c r="G24" s="277">
        <v>1219.5754098622645</v>
      </c>
      <c r="H24" s="370">
        <v>1.1755205129227884</v>
      </c>
      <c r="I24" s="370">
        <v>1.8759790575239688E-2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223" customFormat="1" ht="18" hidden="1" customHeight="1">
      <c r="A25" s="12"/>
      <c r="B25" s="220"/>
      <c r="C25" s="221"/>
      <c r="D25" s="222"/>
      <c r="E25" s="370"/>
      <c r="F25" s="370"/>
      <c r="G25" s="277"/>
      <c r="H25" s="370"/>
      <c r="I25" s="37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223" customFormat="1" ht="18" customHeight="1">
      <c r="A26" s="12"/>
      <c r="B26" s="220">
        <v>7</v>
      </c>
      <c r="C26" s="221" t="s">
        <v>184</v>
      </c>
      <c r="D26" s="222">
        <v>199370</v>
      </c>
      <c r="E26" s="370">
        <v>2.0176686934772942E-2</v>
      </c>
      <c r="F26" s="370">
        <v>2.1797178103394321E-2</v>
      </c>
      <c r="G26" s="277">
        <v>965.6615268596081</v>
      </c>
      <c r="H26" s="370">
        <v>0.93077879742754965</v>
      </c>
      <c r="I26" s="370">
        <v>2.3027291553471718E-2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223" customFormat="1" ht="18" hidden="1" customHeight="1">
      <c r="A27" s="12"/>
      <c r="B27" s="220"/>
      <c r="C27" s="221"/>
      <c r="D27" s="222"/>
      <c r="E27" s="370"/>
      <c r="F27" s="370"/>
      <c r="G27" s="277"/>
      <c r="H27" s="370"/>
      <c r="I27" s="37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223" customFormat="1" ht="18" customHeight="1">
      <c r="A28" s="12"/>
      <c r="B28" s="220"/>
      <c r="C28" s="221" t="s">
        <v>66</v>
      </c>
      <c r="D28" s="222">
        <v>341805</v>
      </c>
      <c r="E28" s="370">
        <v>3.459142537864305E-2</v>
      </c>
      <c r="F28" s="370">
        <v>2.6718933044967086E-2</v>
      </c>
      <c r="G28" s="277">
        <v>947.12232582905506</v>
      </c>
      <c r="H28" s="370">
        <v>0.91290929060707715</v>
      </c>
      <c r="I28" s="370">
        <v>1.7740012293510521E-2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226" customFormat="1" ht="18" customHeight="1">
      <c r="B29" s="220">
        <v>35</v>
      </c>
      <c r="C29" s="224" t="s">
        <v>67</v>
      </c>
      <c r="D29" s="225">
        <v>179594</v>
      </c>
      <c r="E29" s="371">
        <v>1.817531179898486E-2</v>
      </c>
      <c r="F29" s="371">
        <v>2.6932137874247974E-2</v>
      </c>
      <c r="G29" s="278">
        <v>960.849652883727</v>
      </c>
      <c r="H29" s="371">
        <v>0.92614074346343578</v>
      </c>
      <c r="I29" s="371">
        <v>1.899648244814589E-2</v>
      </c>
    </row>
    <row r="30" spans="1:457" s="227" customFormat="1" ht="18" customHeight="1">
      <c r="B30" s="220">
        <v>38</v>
      </c>
      <c r="C30" s="224" t="s">
        <v>68</v>
      </c>
      <c r="D30" s="225">
        <v>162211</v>
      </c>
      <c r="E30" s="371">
        <v>1.6416113579658193E-2</v>
      </c>
      <c r="F30" s="371">
        <v>2.6482983812790239E-2</v>
      </c>
      <c r="G30" s="278">
        <v>931.92393869712953</v>
      </c>
      <c r="H30" s="371">
        <v>0.8982599169870088</v>
      </c>
      <c r="I30" s="371">
        <v>1.6302884482374491E-2</v>
      </c>
    </row>
    <row r="31" spans="1:457" s="227" customFormat="1" ht="18" hidden="1" customHeight="1">
      <c r="B31" s="220"/>
      <c r="C31" s="224"/>
      <c r="D31" s="225"/>
      <c r="E31" s="371"/>
      <c r="F31" s="371"/>
      <c r="G31" s="278"/>
      <c r="H31" s="371"/>
      <c r="I31" s="371"/>
    </row>
    <row r="32" spans="1:457" s="227" customFormat="1" ht="18" customHeight="1">
      <c r="B32" s="220">
        <v>39</v>
      </c>
      <c r="C32" s="221" t="s">
        <v>69</v>
      </c>
      <c r="D32" s="222">
        <v>143270</v>
      </c>
      <c r="E32" s="370">
        <v>1.449924229896634E-2</v>
      </c>
      <c r="F32" s="370">
        <v>1.1543756839764274E-2</v>
      </c>
      <c r="G32" s="277">
        <v>1095.8748491659105</v>
      </c>
      <c r="H32" s="370">
        <v>1.0562884052706367</v>
      </c>
      <c r="I32" s="370">
        <v>2.108800454451254E-2</v>
      </c>
    </row>
    <row r="33" spans="1:255" s="227" customFormat="1" ht="18" hidden="1" customHeight="1">
      <c r="B33" s="220"/>
      <c r="C33" s="221"/>
      <c r="D33" s="222"/>
      <c r="E33" s="370"/>
      <c r="F33" s="370"/>
      <c r="G33" s="277"/>
      <c r="H33" s="370"/>
      <c r="I33" s="370"/>
    </row>
    <row r="34" spans="1:255" s="223" customFormat="1" ht="18" customHeight="1">
      <c r="A34" s="12"/>
      <c r="B34" s="220"/>
      <c r="C34" s="221" t="s">
        <v>70</v>
      </c>
      <c r="D34" s="222">
        <v>615138</v>
      </c>
      <c r="E34" s="370">
        <v>6.2253332234951886E-2</v>
      </c>
      <c r="F34" s="370">
        <v>5.7881157230730285E-3</v>
      </c>
      <c r="G34" s="277">
        <v>1031.191151383917</v>
      </c>
      <c r="H34" s="370">
        <v>0.99394128595390752</v>
      </c>
      <c r="I34" s="370">
        <v>2.333487141204249E-2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231" customFormat="1" ht="18" customHeight="1">
      <c r="A35" s="408"/>
      <c r="B35" s="230">
        <v>5</v>
      </c>
      <c r="C35" s="224" t="s">
        <v>71</v>
      </c>
      <c r="D35" s="225">
        <v>38833</v>
      </c>
      <c r="E35" s="371">
        <v>3.9299858741938991E-3</v>
      </c>
      <c r="F35" s="371">
        <v>5.8278077082469792E-3</v>
      </c>
      <c r="G35" s="278">
        <v>901.51399814590673</v>
      </c>
      <c r="H35" s="371">
        <v>0.8689484790671822</v>
      </c>
      <c r="I35" s="371">
        <v>2.098181707203195E-2</v>
      </c>
    </row>
    <row r="36" spans="1:255" s="227" customFormat="1" ht="18" customHeight="1">
      <c r="B36" s="220">
        <v>9</v>
      </c>
      <c r="C36" s="224" t="s">
        <v>72</v>
      </c>
      <c r="D36" s="225">
        <v>91053</v>
      </c>
      <c r="E36" s="371">
        <v>9.2147658899126277E-3</v>
      </c>
      <c r="F36" s="371">
        <v>6.4441251243505526E-3</v>
      </c>
      <c r="G36" s="278">
        <v>1107.5355539081634</v>
      </c>
      <c r="H36" s="371">
        <v>1.0675278887079114</v>
      </c>
      <c r="I36" s="371">
        <v>2.4731821142125021E-2</v>
      </c>
    </row>
    <row r="37" spans="1:255" s="227" customFormat="1" ht="18" customHeight="1">
      <c r="B37" s="220">
        <v>24</v>
      </c>
      <c r="C37" s="224" t="s">
        <v>73</v>
      </c>
      <c r="D37" s="225">
        <v>140519</v>
      </c>
      <c r="E37" s="371">
        <v>1.4220834987146306E-2</v>
      </c>
      <c r="F37" s="371">
        <v>-1.5206099493366709E-3</v>
      </c>
      <c r="G37" s="278">
        <v>1027.2805809890474</v>
      </c>
      <c r="H37" s="371">
        <v>0.99017197765265452</v>
      </c>
      <c r="I37" s="371">
        <v>2.4853679224419167E-2</v>
      </c>
    </row>
    <row r="38" spans="1:255" s="227" customFormat="1" ht="18" customHeight="1">
      <c r="B38" s="220">
        <v>34</v>
      </c>
      <c r="C38" s="227" t="s">
        <v>74</v>
      </c>
      <c r="D38" s="229">
        <v>42557</v>
      </c>
      <c r="E38" s="372">
        <v>4.3068629477009185E-3</v>
      </c>
      <c r="F38" s="372">
        <v>3.0404449891581198E-3</v>
      </c>
      <c r="G38" s="279">
        <v>1056.4179253706791</v>
      </c>
      <c r="H38" s="372">
        <v>1.0182567895763157</v>
      </c>
      <c r="I38" s="372">
        <v>2.3970179581458861E-2</v>
      </c>
    </row>
    <row r="39" spans="1:255" s="227" customFormat="1" ht="18" customHeight="1">
      <c r="B39" s="220">
        <v>37</v>
      </c>
      <c r="C39" s="227" t="s">
        <v>75</v>
      </c>
      <c r="D39" s="229">
        <v>80897</v>
      </c>
      <c r="E39" s="372">
        <v>8.1869561266104569E-3</v>
      </c>
      <c r="F39" s="372">
        <v>9.4837590626053458E-3</v>
      </c>
      <c r="G39" s="279">
        <v>958.9822449534596</v>
      </c>
      <c r="H39" s="372">
        <v>0.92434079217688769</v>
      </c>
      <c r="I39" s="372">
        <v>2.2219266161086493E-2</v>
      </c>
    </row>
    <row r="40" spans="1:255" s="227" customFormat="1" ht="18" customHeight="1">
      <c r="B40" s="220">
        <v>40</v>
      </c>
      <c r="C40" s="224" t="s">
        <v>76</v>
      </c>
      <c r="D40" s="225">
        <v>33925</v>
      </c>
      <c r="E40" s="371">
        <v>3.4332853702270755E-3</v>
      </c>
      <c r="F40" s="371">
        <v>1.420029895366226E-2</v>
      </c>
      <c r="G40" s="278">
        <v>978.39051289609449</v>
      </c>
      <c r="H40" s="371">
        <v>0.94304797248109351</v>
      </c>
      <c r="I40" s="371">
        <v>2.3541727293998616E-2</v>
      </c>
    </row>
    <row r="41" spans="1:255" s="227" customFormat="1" ht="18" customHeight="1">
      <c r="B41" s="220">
        <v>42</v>
      </c>
      <c r="C41" s="224" t="s">
        <v>77</v>
      </c>
      <c r="D41" s="225">
        <v>22316</v>
      </c>
      <c r="E41" s="371">
        <v>2.258428778835296E-3</v>
      </c>
      <c r="F41" s="371">
        <v>6.0409340907041642E-3</v>
      </c>
      <c r="G41" s="278">
        <v>981.00643529306308</v>
      </c>
      <c r="H41" s="371">
        <v>0.94556939953921859</v>
      </c>
      <c r="I41" s="371">
        <v>2.8942580972963761E-2</v>
      </c>
    </row>
    <row r="42" spans="1:255" s="227" customFormat="1" ht="18" customHeight="1">
      <c r="B42" s="220">
        <v>47</v>
      </c>
      <c r="C42" s="224" t="s">
        <v>78</v>
      </c>
      <c r="D42" s="225">
        <v>117029</v>
      </c>
      <c r="E42" s="371">
        <v>1.1843594800067928E-2</v>
      </c>
      <c r="F42" s="371">
        <v>1.4942847726918007E-2</v>
      </c>
      <c r="G42" s="278">
        <v>1150.4672554665938</v>
      </c>
      <c r="H42" s="371">
        <v>1.1089087622713705</v>
      </c>
      <c r="I42" s="371">
        <v>1.898480734702912E-2</v>
      </c>
    </row>
    <row r="43" spans="1:255" s="227" customFormat="1" ht="18" customHeight="1">
      <c r="B43" s="220">
        <v>49</v>
      </c>
      <c r="C43" s="224" t="s">
        <v>79</v>
      </c>
      <c r="D43" s="225">
        <v>48009</v>
      </c>
      <c r="E43" s="371">
        <v>4.8586174602573817E-3</v>
      </c>
      <c r="F43" s="371">
        <v>-5.6954684781708176E-3</v>
      </c>
      <c r="G43" s="278">
        <v>871.9335982836551</v>
      </c>
      <c r="H43" s="371">
        <v>0.84043661621938803</v>
      </c>
      <c r="I43" s="371">
        <v>2.4417301185474694E-2</v>
      </c>
    </row>
    <row r="44" spans="1:255" s="227" customFormat="1" ht="18" hidden="1" customHeight="1">
      <c r="B44" s="220"/>
      <c r="C44" s="224"/>
      <c r="D44" s="225"/>
      <c r="E44" s="371"/>
      <c r="F44" s="371"/>
      <c r="G44" s="278"/>
      <c r="H44" s="371"/>
      <c r="I44" s="371"/>
    </row>
    <row r="45" spans="1:255" s="223" customFormat="1" ht="18" customHeight="1">
      <c r="A45" s="12"/>
      <c r="B45" s="220"/>
      <c r="C45" s="221" t="s">
        <v>80</v>
      </c>
      <c r="D45" s="222">
        <v>378775</v>
      </c>
      <c r="E45" s="370">
        <v>3.833287151386177E-2</v>
      </c>
      <c r="F45" s="370">
        <v>1.2778211531674133E-2</v>
      </c>
      <c r="G45" s="277">
        <v>958.86408503729115</v>
      </c>
      <c r="H45" s="370">
        <v>0.92422690056826873</v>
      </c>
      <c r="I45" s="370">
        <v>2.1860946153649863E-2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226" customFormat="1" ht="18" customHeight="1">
      <c r="B46" s="220">
        <v>2</v>
      </c>
      <c r="C46" s="224" t="s">
        <v>81</v>
      </c>
      <c r="D46" s="225">
        <v>73117</v>
      </c>
      <c r="E46" s="371">
        <v>7.3996028420012698E-3</v>
      </c>
      <c r="F46" s="371">
        <v>8.3017306764117116E-3</v>
      </c>
      <c r="G46" s="278">
        <v>923.71929906861556</v>
      </c>
      <c r="H46" s="371">
        <v>0.8903516547291247</v>
      </c>
      <c r="I46" s="371">
        <v>2.2084765670108863E-2</v>
      </c>
    </row>
    <row r="47" spans="1:255" s="227" customFormat="1" ht="18" customHeight="1">
      <c r="B47" s="220">
        <v>13</v>
      </c>
      <c r="C47" s="224" t="s">
        <v>82</v>
      </c>
      <c r="D47" s="225">
        <v>100063</v>
      </c>
      <c r="E47" s="371">
        <v>1.0126597907178536E-2</v>
      </c>
      <c r="F47" s="371">
        <v>1.1197008741347103E-2</v>
      </c>
      <c r="G47" s="278">
        <v>963.82619030011119</v>
      </c>
      <c r="H47" s="371">
        <v>0.92900975899305926</v>
      </c>
      <c r="I47" s="371">
        <v>2.0410741783318809E-2</v>
      </c>
    </row>
    <row r="48" spans="1:255" s="231" customFormat="1" ht="18" customHeight="1">
      <c r="A48" s="408"/>
      <c r="B48" s="230">
        <v>16</v>
      </c>
      <c r="C48" s="227" t="s">
        <v>83</v>
      </c>
      <c r="D48" s="225">
        <v>44545</v>
      </c>
      <c r="E48" s="371">
        <v>4.5080529643851163E-3</v>
      </c>
      <c r="F48" s="371">
        <v>5.2581693446469568E-3</v>
      </c>
      <c r="G48" s="278">
        <v>880.14449792344817</v>
      </c>
      <c r="H48" s="371">
        <v>0.84835091235726867</v>
      </c>
      <c r="I48" s="371">
        <v>2.0819487330530295E-2</v>
      </c>
    </row>
    <row r="49" spans="1:255" s="227" customFormat="1" ht="18" customHeight="1">
      <c r="B49" s="220">
        <v>19</v>
      </c>
      <c r="C49" s="227" t="s">
        <v>84</v>
      </c>
      <c r="D49" s="229">
        <v>42711</v>
      </c>
      <c r="E49" s="372">
        <v>4.3224480898384262E-3</v>
      </c>
      <c r="F49" s="372">
        <v>2.3949942462600626E-2</v>
      </c>
      <c r="G49" s="279">
        <v>1097.4820481843083</v>
      </c>
      <c r="H49" s="372">
        <v>1.0578375472090507</v>
      </c>
      <c r="I49" s="372">
        <v>2.6848319117180441E-2</v>
      </c>
    </row>
    <row r="50" spans="1:255" s="227" customFormat="1" ht="18" customHeight="1">
      <c r="B50" s="220">
        <v>45</v>
      </c>
      <c r="C50" s="224" t="s">
        <v>85</v>
      </c>
      <c r="D50" s="225">
        <v>118339</v>
      </c>
      <c r="E50" s="371">
        <v>1.197616971045842E-2</v>
      </c>
      <c r="F50" s="371">
        <v>1.576796964858973E-2</v>
      </c>
      <c r="G50" s="278">
        <v>955.98431049780709</v>
      </c>
      <c r="H50" s="371">
        <v>0.92145115253630527</v>
      </c>
      <c r="I50" s="371">
        <v>2.0387149635915369E-2</v>
      </c>
    </row>
    <row r="51" spans="1:255" s="227" customFormat="1" ht="18" hidden="1" customHeight="1">
      <c r="B51" s="220"/>
      <c r="C51" s="224"/>
      <c r="D51" s="225"/>
      <c r="E51" s="371"/>
      <c r="F51" s="371"/>
      <c r="G51" s="278"/>
      <c r="H51" s="371"/>
      <c r="I51" s="371"/>
    </row>
    <row r="52" spans="1:255" s="223" customFormat="1" ht="18" customHeight="1">
      <c r="A52" s="12"/>
      <c r="B52" s="220"/>
      <c r="C52" s="221" t="s">
        <v>86</v>
      </c>
      <c r="D52" s="222">
        <v>1745940</v>
      </c>
      <c r="E52" s="370">
        <v>0.17669300690624201</v>
      </c>
      <c r="F52" s="370">
        <v>7.2349182155984071E-3</v>
      </c>
      <c r="G52" s="277">
        <v>1077.3551425249434</v>
      </c>
      <c r="H52" s="370">
        <v>1.0384376886411273</v>
      </c>
      <c r="I52" s="370">
        <v>2.228232192792845E-2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226" customFormat="1" ht="18" customHeight="1">
      <c r="B53" s="220">
        <v>8</v>
      </c>
      <c r="C53" s="227" t="s">
        <v>87</v>
      </c>
      <c r="D53" s="229">
        <v>1311199</v>
      </c>
      <c r="E53" s="372">
        <v>0.13269625185427772</v>
      </c>
      <c r="F53" s="372">
        <v>6.2090018632376953E-3</v>
      </c>
      <c r="G53" s="279">
        <v>1112.5466564495546</v>
      </c>
      <c r="H53" s="372">
        <v>1.0723579744755722</v>
      </c>
      <c r="I53" s="372">
        <v>2.1584161947337366E-2</v>
      </c>
    </row>
    <row r="54" spans="1:255" s="227" customFormat="1" ht="18" customHeight="1">
      <c r="B54" s="220">
        <v>17</v>
      </c>
      <c r="C54" s="227" t="s">
        <v>185</v>
      </c>
      <c r="D54" s="229">
        <v>160917</v>
      </c>
      <c r="E54" s="372">
        <v>1.6285157904814454E-2</v>
      </c>
      <c r="F54" s="372">
        <v>9.2636728549924108E-3</v>
      </c>
      <c r="G54" s="279">
        <v>962.12318847604706</v>
      </c>
      <c r="H54" s="372">
        <v>0.92736827494742868</v>
      </c>
      <c r="I54" s="372">
        <v>2.6352468267450302E-2</v>
      </c>
    </row>
    <row r="55" spans="1:255" s="231" customFormat="1" ht="18" customHeight="1">
      <c r="A55" s="408"/>
      <c r="B55" s="230">
        <v>25</v>
      </c>
      <c r="C55" s="227" t="s">
        <v>191</v>
      </c>
      <c r="D55" s="225">
        <v>100183</v>
      </c>
      <c r="E55" s="371">
        <v>1.0138742173779193E-2</v>
      </c>
      <c r="F55" s="371">
        <v>7.8367067723632555E-3</v>
      </c>
      <c r="G55" s="278">
        <v>921.10638212071945</v>
      </c>
      <c r="H55" s="371">
        <v>0.88783312455380536</v>
      </c>
      <c r="I55" s="371">
        <v>2.6071535349359687E-2</v>
      </c>
    </row>
    <row r="56" spans="1:255" s="227" customFormat="1" ht="18" customHeight="1">
      <c r="B56" s="220">
        <v>43</v>
      </c>
      <c r="C56" s="227" t="s">
        <v>88</v>
      </c>
      <c r="D56" s="229">
        <v>173641</v>
      </c>
      <c r="E56" s="372">
        <v>1.7572854973370661E-2</v>
      </c>
      <c r="F56" s="372">
        <v>1.27969576603848E-2</v>
      </c>
      <c r="G56" s="279">
        <v>1008.5532584470249</v>
      </c>
      <c r="H56" s="372">
        <v>0.97212114486097412</v>
      </c>
      <c r="I56" s="372">
        <v>2.3480648517763436E-2</v>
      </c>
    </row>
    <row r="57" spans="1:255" s="227" customFormat="1" ht="18" hidden="1" customHeight="1">
      <c r="B57" s="220"/>
      <c r="D57" s="229"/>
      <c r="E57" s="372"/>
      <c r="F57" s="372"/>
      <c r="G57" s="279"/>
      <c r="H57" s="372"/>
      <c r="I57" s="372"/>
      <c r="J57" s="227" t="s">
        <v>193</v>
      </c>
    </row>
    <row r="58" spans="1:255" s="223" customFormat="1" ht="18" customHeight="1">
      <c r="A58" s="12"/>
      <c r="B58" s="220"/>
      <c r="C58" s="221" t="s">
        <v>89</v>
      </c>
      <c r="D58" s="222">
        <v>1011515</v>
      </c>
      <c r="E58" s="370">
        <v>0.10236756525468653</v>
      </c>
      <c r="F58" s="370">
        <v>1.0644834797239655E-2</v>
      </c>
      <c r="G58" s="277">
        <v>956.20190590352092</v>
      </c>
      <c r="H58" s="370">
        <v>0.92166088771206056</v>
      </c>
      <c r="I58" s="370">
        <v>2.0987640610315106E-2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226" customFormat="1" ht="18" customHeight="1">
      <c r="B59" s="220">
        <v>3</v>
      </c>
      <c r="C59" s="227" t="s">
        <v>90</v>
      </c>
      <c r="D59" s="229">
        <v>326305</v>
      </c>
      <c r="E59" s="372">
        <v>3.3022790942725005E-2</v>
      </c>
      <c r="F59" s="372">
        <v>1.2595967056224122E-2</v>
      </c>
      <c r="G59" s="279">
        <v>897.60747257933542</v>
      </c>
      <c r="H59" s="372">
        <v>0.86518306948231649</v>
      </c>
      <c r="I59" s="372">
        <v>1.9712706162111404E-2</v>
      </c>
    </row>
    <row r="60" spans="1:255" s="227" customFormat="1" ht="18" customHeight="1">
      <c r="B60" s="220">
        <v>12</v>
      </c>
      <c r="C60" s="227" t="s">
        <v>91</v>
      </c>
      <c r="D60" s="229">
        <v>134191</v>
      </c>
      <c r="E60" s="372">
        <v>1.3580427328405056E-2</v>
      </c>
      <c r="F60" s="372">
        <v>1.2120617872443118E-2</v>
      </c>
      <c r="G60" s="279">
        <v>926.13807535527746</v>
      </c>
      <c r="H60" s="372">
        <v>0.89268305721407915</v>
      </c>
      <c r="I60" s="372">
        <v>2.3452579576930255E-2</v>
      </c>
    </row>
    <row r="61" spans="1:255" s="227" customFormat="1" ht="18" customHeight="1">
      <c r="B61" s="220">
        <v>46</v>
      </c>
      <c r="C61" s="227" t="s">
        <v>92</v>
      </c>
      <c r="D61" s="229">
        <v>551019</v>
      </c>
      <c r="E61" s="372">
        <v>5.5764346983556458E-2</v>
      </c>
      <c r="F61" s="372">
        <v>9.1350124809763678E-3</v>
      </c>
      <c r="G61" s="279">
        <v>998.2221484921572</v>
      </c>
      <c r="H61" s="372">
        <v>0.96216322706843738</v>
      </c>
      <c r="I61" s="372">
        <v>2.1254561336523814E-2</v>
      </c>
    </row>
    <row r="62" spans="1:255" s="227" customFormat="1" ht="18" hidden="1" customHeight="1">
      <c r="B62" s="220"/>
      <c r="D62" s="229"/>
      <c r="E62" s="372"/>
      <c r="F62" s="372"/>
      <c r="G62" s="279"/>
      <c r="H62" s="372"/>
      <c r="I62" s="372"/>
    </row>
    <row r="63" spans="1:255" s="223" customFormat="1" ht="18" customHeight="1">
      <c r="A63" s="12"/>
      <c r="B63" s="220"/>
      <c r="C63" s="221" t="s">
        <v>93</v>
      </c>
      <c r="D63" s="222">
        <v>231466</v>
      </c>
      <c r="E63" s="370">
        <v>2.3424873441561689E-2</v>
      </c>
      <c r="F63" s="370">
        <v>9.6178591212634501E-3</v>
      </c>
      <c r="G63" s="277">
        <v>864.00516905290613</v>
      </c>
      <c r="H63" s="370">
        <v>0.83279458677157003</v>
      </c>
      <c r="I63" s="370">
        <v>2.1130716235574942E-2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226" customFormat="1" ht="18" customHeight="1">
      <c r="B64" s="220">
        <v>6</v>
      </c>
      <c r="C64" s="227" t="s">
        <v>94</v>
      </c>
      <c r="D64" s="229">
        <v>135521</v>
      </c>
      <c r="E64" s="372">
        <v>1.3715026283228991E-2</v>
      </c>
      <c r="F64" s="372">
        <v>1.2090932174276814E-2</v>
      </c>
      <c r="G64" s="279">
        <v>869.87060263722958</v>
      </c>
      <c r="H64" s="372">
        <v>0.83844814245972321</v>
      </c>
      <c r="I64" s="372">
        <v>2.121215278056332E-2</v>
      </c>
    </row>
    <row r="65" spans="1:255" s="227" customFormat="1" ht="18" customHeight="1">
      <c r="B65" s="220">
        <v>10</v>
      </c>
      <c r="C65" s="224" t="s">
        <v>95</v>
      </c>
      <c r="D65" s="225">
        <v>95945</v>
      </c>
      <c r="E65" s="371">
        <v>9.7098471583326983E-3</v>
      </c>
      <c r="F65" s="371">
        <v>6.1451986702880657E-3</v>
      </c>
      <c r="G65" s="278">
        <v>855.72032435249378</v>
      </c>
      <c r="H65" s="371">
        <v>0.82480901670106965</v>
      </c>
      <c r="I65" s="371">
        <v>2.0956432980016482E-2</v>
      </c>
    </row>
    <row r="66" spans="1:255" s="227" customFormat="1" ht="18" hidden="1" customHeight="1">
      <c r="B66" s="220"/>
      <c r="C66" s="224"/>
      <c r="D66" s="225"/>
      <c r="E66" s="371"/>
      <c r="F66" s="371"/>
      <c r="G66" s="278"/>
      <c r="H66" s="371"/>
      <c r="I66" s="371"/>
    </row>
    <row r="67" spans="1:255" s="223" customFormat="1" ht="18" customHeight="1">
      <c r="A67" s="12"/>
      <c r="B67" s="220"/>
      <c r="C67" s="221" t="s">
        <v>96</v>
      </c>
      <c r="D67" s="222">
        <v>767595</v>
      </c>
      <c r="E67" s="370">
        <v>7.7682319344420103E-2</v>
      </c>
      <c r="F67" s="370">
        <v>4.6042480011831977E-3</v>
      </c>
      <c r="G67" s="277">
        <v>884.235672196927</v>
      </c>
      <c r="H67" s="370">
        <v>0.85229430055739597</v>
      </c>
      <c r="I67" s="370">
        <v>2.2967503052606419E-2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226" customFormat="1" ht="18" customHeight="1">
      <c r="B68" s="220">
        <v>15</v>
      </c>
      <c r="C68" s="232" t="s">
        <v>186</v>
      </c>
      <c r="D68" s="233">
        <v>300870</v>
      </c>
      <c r="E68" s="373">
        <v>3.0448712434494332E-2</v>
      </c>
      <c r="F68" s="373">
        <v>5.7899698466927774E-3</v>
      </c>
      <c r="G68" s="280">
        <v>929.10283810283568</v>
      </c>
      <c r="H68" s="373">
        <v>0.89554072341292257</v>
      </c>
      <c r="I68" s="373">
        <v>2.2135119943813786E-2</v>
      </c>
    </row>
    <row r="69" spans="1:255" s="227" customFormat="1" ht="18" customHeight="1">
      <c r="B69" s="220">
        <v>27</v>
      </c>
      <c r="C69" s="232" t="s">
        <v>97</v>
      </c>
      <c r="D69" s="233">
        <v>114903</v>
      </c>
      <c r="E69" s="373">
        <v>1.1628438876792975E-2</v>
      </c>
      <c r="F69" s="373">
        <v>-3.1405890773434919E-3</v>
      </c>
      <c r="G69" s="280">
        <v>791.59661862614576</v>
      </c>
      <c r="H69" s="373">
        <v>0.76300166076687648</v>
      </c>
      <c r="I69" s="373">
        <v>2.669415464201097E-2</v>
      </c>
    </row>
    <row r="70" spans="1:255" s="227" customFormat="1" ht="18" customHeight="1">
      <c r="B70" s="234">
        <v>32</v>
      </c>
      <c r="C70" s="232" t="s">
        <v>187</v>
      </c>
      <c r="D70" s="233">
        <v>106880</v>
      </c>
      <c r="E70" s="373">
        <v>1.0816493452317459E-2</v>
      </c>
      <c r="F70" s="373">
        <v>-6.0778905044645004E-4</v>
      </c>
      <c r="G70" s="280">
        <v>766.56430482784378</v>
      </c>
      <c r="H70" s="373">
        <v>0.73887359281973131</v>
      </c>
      <c r="I70" s="373">
        <v>2.4383105323564358E-2</v>
      </c>
    </row>
    <row r="71" spans="1:255" s="227" customFormat="1" ht="18" customHeight="1">
      <c r="B71" s="235">
        <v>36</v>
      </c>
      <c r="C71" s="236" t="s">
        <v>98</v>
      </c>
      <c r="D71" s="233">
        <v>244942</v>
      </c>
      <c r="E71" s="373">
        <v>2.4788674580815337E-2</v>
      </c>
      <c r="F71" s="373">
        <v>9.1171635857272282E-3</v>
      </c>
      <c r="G71" s="280">
        <v>923.92685096880098</v>
      </c>
      <c r="H71" s="373">
        <v>0.89055170920233806</v>
      </c>
      <c r="I71" s="373">
        <v>2.1033115557548943E-2</v>
      </c>
    </row>
    <row r="72" spans="1:255" s="227" customFormat="1" ht="18" hidden="1" customHeight="1">
      <c r="B72" s="235"/>
      <c r="C72" s="236"/>
      <c r="D72" s="233"/>
      <c r="E72" s="373"/>
      <c r="F72" s="373"/>
      <c r="G72" s="280"/>
      <c r="H72" s="373"/>
      <c r="I72" s="373"/>
    </row>
    <row r="73" spans="1:255" s="223" customFormat="1" ht="18" customHeight="1">
      <c r="A73" s="12"/>
      <c r="B73" s="234">
        <v>28</v>
      </c>
      <c r="C73" s="237" t="s">
        <v>99</v>
      </c>
      <c r="D73" s="238">
        <v>1190535</v>
      </c>
      <c r="E73" s="374">
        <v>0.12048478697843158</v>
      </c>
      <c r="F73" s="374">
        <v>1.7201781951842188E-2</v>
      </c>
      <c r="G73" s="281">
        <v>1216.2289877660044</v>
      </c>
      <c r="H73" s="374">
        <v>1.1722949741104767</v>
      </c>
      <c r="I73" s="374">
        <v>1.8355292139047075E-2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23" customFormat="1" ht="18" hidden="1" customHeight="1">
      <c r="A74" s="12"/>
      <c r="B74" s="234"/>
      <c r="C74" s="237"/>
      <c r="D74" s="238"/>
      <c r="E74" s="374"/>
      <c r="F74" s="374"/>
      <c r="G74" s="281"/>
      <c r="H74" s="374"/>
      <c r="I74" s="37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23" customFormat="1" ht="18" customHeight="1">
      <c r="A75" s="12"/>
      <c r="B75" s="234">
        <v>30</v>
      </c>
      <c r="C75" s="237" t="s">
        <v>100</v>
      </c>
      <c r="D75" s="238">
        <v>252410</v>
      </c>
      <c r="E75" s="374">
        <v>2.5544452772262818E-2</v>
      </c>
      <c r="F75" s="374">
        <v>1.1136481993350156E-2</v>
      </c>
      <c r="G75" s="281">
        <v>916.71635644388107</v>
      </c>
      <c r="H75" s="374">
        <v>0.88360168040230014</v>
      </c>
      <c r="I75" s="374">
        <v>2.3388421867660325E-2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23" customFormat="1" ht="18" hidden="1" customHeight="1">
      <c r="A76" s="12"/>
      <c r="B76" s="234"/>
      <c r="C76" s="237"/>
      <c r="D76" s="238"/>
      <c r="E76" s="374"/>
      <c r="F76" s="374"/>
      <c r="G76" s="281"/>
      <c r="H76" s="374"/>
      <c r="I76" s="37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223" customFormat="1" ht="18" customHeight="1">
      <c r="A77" s="12"/>
      <c r="B77" s="220">
        <v>31</v>
      </c>
      <c r="C77" s="237" t="s">
        <v>101</v>
      </c>
      <c r="D77" s="238">
        <v>139933</v>
      </c>
      <c r="E77" s="374">
        <v>1.4161530485246437E-2</v>
      </c>
      <c r="F77" s="374">
        <v>1.8479700714732816E-2</v>
      </c>
      <c r="G77" s="281">
        <v>1191.7911674158347</v>
      </c>
      <c r="H77" s="374">
        <v>1.1487399246396195</v>
      </c>
      <c r="I77" s="374">
        <v>2.0638145089426851E-2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223" customFormat="1" ht="18" hidden="1" customHeight="1">
      <c r="A78" s="12"/>
      <c r="B78" s="220"/>
      <c r="C78" s="237"/>
      <c r="D78" s="238"/>
      <c r="E78" s="374"/>
      <c r="F78" s="374"/>
      <c r="G78" s="281"/>
      <c r="H78" s="374"/>
      <c r="I78" s="37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223" customFormat="1" ht="18" customHeight="1">
      <c r="A79" s="12"/>
      <c r="B79" s="220"/>
      <c r="C79" s="221" t="s">
        <v>102</v>
      </c>
      <c r="D79" s="222">
        <v>566359</v>
      </c>
      <c r="E79" s="370">
        <v>5.7316789064006966E-2</v>
      </c>
      <c r="F79" s="370">
        <v>1.0554132080992984E-2</v>
      </c>
      <c r="G79" s="277">
        <v>1287.3439613743224</v>
      </c>
      <c r="H79" s="370">
        <v>1.2408410513571324</v>
      </c>
      <c r="I79" s="370">
        <v>2.0684765882020839E-2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226" customFormat="1" ht="18" customHeight="1">
      <c r="B80" s="220">
        <v>1</v>
      </c>
      <c r="C80" s="239" t="s">
        <v>188</v>
      </c>
      <c r="D80" s="225">
        <v>79424</v>
      </c>
      <c r="E80" s="371">
        <v>8.0378852540874055E-3</v>
      </c>
      <c r="F80" s="375">
        <v>1.8295575470851366E-2</v>
      </c>
      <c r="G80" s="278">
        <v>1308.8607065874298</v>
      </c>
      <c r="H80" s="375">
        <v>1.2615805441058403</v>
      </c>
      <c r="I80" s="375">
        <v>2.0320359632467033E-2</v>
      </c>
    </row>
    <row r="81" spans="1:255" s="227" customFormat="1" ht="18" customHeight="1">
      <c r="B81" s="220">
        <v>20</v>
      </c>
      <c r="C81" s="239" t="s">
        <v>189</v>
      </c>
      <c r="D81" s="225">
        <v>192029</v>
      </c>
      <c r="E81" s="371">
        <v>1.943376142547782E-2</v>
      </c>
      <c r="F81" s="375">
        <v>7.502662658251058E-3</v>
      </c>
      <c r="G81" s="278">
        <v>1260.0298137781269</v>
      </c>
      <c r="H81" s="375">
        <v>1.2145135766206954</v>
      </c>
      <c r="I81" s="375">
        <v>2.0129988420181544E-2</v>
      </c>
    </row>
    <row r="82" spans="1:255" s="227" customFormat="1" ht="18" customHeight="1">
      <c r="B82" s="220">
        <v>48</v>
      </c>
      <c r="C82" s="239" t="s">
        <v>190</v>
      </c>
      <c r="D82" s="225">
        <v>294906</v>
      </c>
      <c r="E82" s="371">
        <v>2.9845142384441737E-2</v>
      </c>
      <c r="F82" s="375">
        <v>1.047805707080407E-2</v>
      </c>
      <c r="G82" s="278">
        <v>1299.3347736227811</v>
      </c>
      <c r="H82" s="375">
        <v>1.252398717779958</v>
      </c>
      <c r="I82" s="375">
        <v>2.1058375028723431E-2</v>
      </c>
    </row>
    <row r="83" spans="1:255" s="227" customFormat="1" ht="18" hidden="1" customHeight="1">
      <c r="B83" s="220"/>
      <c r="C83" s="239"/>
      <c r="D83" s="225"/>
      <c r="E83" s="371"/>
      <c r="F83" s="375"/>
      <c r="G83" s="278"/>
      <c r="H83" s="375"/>
      <c r="I83" s="375"/>
    </row>
    <row r="84" spans="1:255" s="223" customFormat="1" ht="18" customHeight="1">
      <c r="A84" s="12"/>
      <c r="B84" s="220">
        <v>26</v>
      </c>
      <c r="C84" s="221" t="s">
        <v>103</v>
      </c>
      <c r="D84" s="222">
        <v>71318</v>
      </c>
      <c r="E84" s="370">
        <v>7.2175400452131047E-3</v>
      </c>
      <c r="F84" s="370">
        <v>1.7244576302614556E-2</v>
      </c>
      <c r="G84" s="277">
        <v>1020.6721228862272</v>
      </c>
      <c r="H84" s="370">
        <v>0.98380223782694476</v>
      </c>
      <c r="I84" s="370">
        <v>2.479067591167472E-2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223" customFormat="1" ht="18" hidden="1" customHeight="1">
      <c r="A85" s="12"/>
      <c r="B85" s="220"/>
      <c r="C85" s="221"/>
      <c r="D85" s="222"/>
      <c r="E85" s="370"/>
      <c r="F85" s="370"/>
      <c r="G85" s="277"/>
      <c r="H85" s="370"/>
      <c r="I85" s="370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223" customFormat="1" ht="18" customHeight="1">
      <c r="A86" s="12"/>
      <c r="B86" s="220">
        <v>51</v>
      </c>
      <c r="C86" s="239" t="s">
        <v>104</v>
      </c>
      <c r="D86" s="225">
        <v>8887</v>
      </c>
      <c r="E86" s="371">
        <v>8.9938414400023636E-4</v>
      </c>
      <c r="F86" s="375">
        <v>1.6354071363220424E-2</v>
      </c>
      <c r="G86" s="278">
        <v>1043.5566040283566</v>
      </c>
      <c r="H86" s="375">
        <v>1.0058600595841134</v>
      </c>
      <c r="I86" s="375">
        <v>1.5093367431143756E-2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223" customFormat="1" ht="18" customHeight="1">
      <c r="A87" s="12"/>
      <c r="B87" s="220">
        <v>52</v>
      </c>
      <c r="C87" s="239" t="s">
        <v>105</v>
      </c>
      <c r="D87" s="225">
        <v>8199</v>
      </c>
      <c r="E87" s="371">
        <v>8.2975701548980961E-4</v>
      </c>
      <c r="F87" s="375">
        <v>2.0918939110945001E-2</v>
      </c>
      <c r="G87" s="278">
        <v>1002.6499402366143</v>
      </c>
      <c r="H87" s="375">
        <v>0.96643107305849985</v>
      </c>
      <c r="I87" s="375">
        <v>2.9413299106152868E-2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223" customFormat="1" ht="18" hidden="1" customHeight="1">
      <c r="A88" s="12"/>
      <c r="B88" s="220"/>
      <c r="C88" s="239"/>
      <c r="D88" s="225"/>
      <c r="E88" s="371"/>
      <c r="F88" s="375"/>
      <c r="G88" s="278"/>
      <c r="H88" s="375"/>
      <c r="I88" s="375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220"/>
      <c r="C89" s="221" t="s">
        <v>45</v>
      </c>
      <c r="D89" s="222">
        <v>9881206</v>
      </c>
      <c r="E89" s="370">
        <v>1</v>
      </c>
      <c r="F89" s="370">
        <v>1.1023207619892617E-2</v>
      </c>
      <c r="G89" s="277">
        <v>1037.4769274165526</v>
      </c>
      <c r="H89" s="370">
        <v>1</v>
      </c>
      <c r="I89" s="370">
        <v>2.111134292809802E-2</v>
      </c>
    </row>
    <row r="90" spans="1:255" ht="18" customHeight="1">
      <c r="B90" s="240"/>
      <c r="D90" s="190"/>
      <c r="E90" s="241"/>
      <c r="F90" s="241"/>
      <c r="G90" s="242"/>
      <c r="H90" s="241"/>
      <c r="I90" s="241"/>
    </row>
    <row r="91" spans="1:255" ht="18" customHeight="1">
      <c r="B91" s="240"/>
      <c r="D91" s="202"/>
      <c r="E91" s="241"/>
      <c r="G91" s="242"/>
      <c r="H91" s="241"/>
      <c r="I91" s="241"/>
    </row>
    <row r="92" spans="1:255" ht="18" customHeight="1">
      <c r="B92" s="240"/>
      <c r="D92" s="202"/>
      <c r="H92" s="241"/>
      <c r="I92" s="241"/>
    </row>
    <row r="93" spans="1:255" ht="18" customHeight="1">
      <c r="B93" s="240"/>
      <c r="D93" s="202"/>
      <c r="H93" s="241"/>
      <c r="I93" s="241"/>
    </row>
    <row r="94" spans="1:255" ht="18" customHeight="1">
      <c r="B94" s="240"/>
      <c r="D94" s="202"/>
      <c r="H94" s="241"/>
      <c r="I94" s="241"/>
    </row>
    <row r="95" spans="1:255" ht="18" customHeight="1">
      <c r="B95" s="240"/>
      <c r="D95" s="202"/>
      <c r="H95" s="241"/>
      <c r="I95" s="241"/>
    </row>
    <row r="96" spans="1:255" ht="18" customHeight="1">
      <c r="B96" s="243"/>
      <c r="C96" s="244"/>
      <c r="D96" s="245"/>
      <c r="E96" s="244"/>
      <c r="F96" s="244"/>
      <c r="G96" s="244"/>
      <c r="H96" s="244"/>
      <c r="I96" s="244"/>
    </row>
    <row r="97" spans="2:9" ht="18" customHeight="1">
      <c r="B97" s="243"/>
      <c r="C97" s="244"/>
      <c r="D97" s="245"/>
      <c r="E97" s="244"/>
      <c r="F97" s="244"/>
      <c r="G97" s="244"/>
      <c r="H97" s="244"/>
      <c r="I97" s="244"/>
    </row>
    <row r="98" spans="2:9" ht="18" customHeight="1">
      <c r="B98" s="206"/>
      <c r="D98" s="202"/>
    </row>
    <row r="99" spans="2:9" ht="18" customHeight="1">
      <c r="B99" s="206"/>
      <c r="D99" s="202"/>
    </row>
    <row r="100" spans="2:9" ht="18" customHeight="1">
      <c r="B100" s="206"/>
      <c r="D100" s="202"/>
    </row>
    <row r="101" spans="2:9" ht="18" customHeight="1">
      <c r="B101" s="206"/>
      <c r="D101" s="202"/>
    </row>
    <row r="102" spans="2:9" ht="18" customHeight="1">
      <c r="B102" s="206"/>
      <c r="D102" s="202"/>
    </row>
    <row r="103" spans="2:9" ht="18" customHeight="1">
      <c r="B103" s="206"/>
      <c r="D103" s="202"/>
    </row>
    <row r="104" spans="2:9" ht="18" customHeight="1">
      <c r="B104" s="206"/>
      <c r="D104" s="202"/>
    </row>
    <row r="105" spans="2:9" ht="18" customHeight="1">
      <c r="B105" s="206"/>
      <c r="D105" s="202"/>
    </row>
    <row r="106" spans="2:9" ht="18" customHeight="1">
      <c r="B106" s="206"/>
      <c r="D106" s="202"/>
    </row>
    <row r="107" spans="2:9" ht="18" customHeight="1">
      <c r="B107" s="206"/>
      <c r="D107" s="202"/>
    </row>
    <row r="108" spans="2:9" ht="18" customHeight="1">
      <c r="B108" s="206"/>
      <c r="D108" s="202"/>
    </row>
    <row r="109" spans="2:9" ht="18" customHeight="1">
      <c r="B109" s="206"/>
      <c r="D109" s="202"/>
    </row>
    <row r="110" spans="2:9" ht="18" customHeight="1">
      <c r="B110" s="206"/>
      <c r="D110" s="202"/>
    </row>
    <row r="111" spans="2:9" ht="18" customHeight="1">
      <c r="B111" s="206"/>
      <c r="D111" s="202"/>
    </row>
    <row r="112" spans="2:9" ht="18" customHeight="1">
      <c r="B112" s="206"/>
      <c r="D112" s="202"/>
    </row>
    <row r="113" spans="2:4">
      <c r="B113" s="206"/>
      <c r="D113" s="202"/>
    </row>
    <row r="114" spans="2:4">
      <c r="B114" s="206"/>
      <c r="D114" s="202"/>
    </row>
    <row r="115" spans="2:4">
      <c r="B115" s="206"/>
      <c r="D115" s="202"/>
    </row>
    <row r="116" spans="2:4">
      <c r="B116" s="206"/>
      <c r="D116" s="202"/>
    </row>
    <row r="117" spans="2:4">
      <c r="B117" s="206"/>
      <c r="D117" s="202"/>
    </row>
    <row r="118" spans="2:4">
      <c r="B118" s="206"/>
      <c r="D118" s="202"/>
    </row>
    <row r="119" spans="2:4">
      <c r="B119" s="206"/>
      <c r="D119" s="202"/>
    </row>
    <row r="120" spans="2:4">
      <c r="B120" s="206"/>
    </row>
  </sheetData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B1:L86"/>
  <sheetViews>
    <sheetView showGridLines="0" showRowColHeaders="0" zoomScaleNormal="100" workbookViewId="0">
      <pane ySplit="5" topLeftCell="A6" activePane="bottomLeft" state="frozen"/>
      <selection activeCell="K20" sqref="K20"/>
      <selection pane="bottomLeft" activeCell="K20" sqref="K20"/>
    </sheetView>
  </sheetViews>
  <sheetFormatPr baseColWidth="10" defaultColWidth="10.28515625" defaultRowHeight="15.75"/>
  <cols>
    <col min="1" max="1" width="2.7109375" style="251" customWidth="1"/>
    <col min="2" max="2" width="7" style="274" customWidth="1"/>
    <col min="3" max="3" width="27.42578125" style="247" customWidth="1"/>
    <col min="4" max="4" width="20.7109375" style="248" customWidth="1"/>
    <col min="5" max="5" width="20.7109375" style="249" customWidth="1"/>
    <col min="6" max="7" width="20.7109375" style="250" customWidth="1"/>
    <col min="8" max="16384" width="10.28515625" style="251"/>
  </cols>
  <sheetData>
    <row r="1" spans="2:9">
      <c r="B1" s="246"/>
    </row>
    <row r="2" spans="2:9" s="247" customFormat="1" ht="22.7" customHeight="1">
      <c r="B2" s="252"/>
      <c r="C2" s="520" t="s">
        <v>161</v>
      </c>
      <c r="D2" s="521"/>
      <c r="E2" s="521"/>
      <c r="F2" s="521"/>
      <c r="G2" s="521"/>
    </row>
    <row r="3" spans="2:9" s="247" customFormat="1" ht="18.95" customHeight="1">
      <c r="B3" s="252"/>
      <c r="C3" s="520" t="s">
        <v>151</v>
      </c>
      <c r="D3" s="521"/>
      <c r="E3" s="521"/>
      <c r="F3" s="521"/>
      <c r="G3" s="521"/>
    </row>
    <row r="4" spans="2:9" ht="19.7" customHeight="1">
      <c r="B4" s="526" t="s">
        <v>167</v>
      </c>
      <c r="C4" s="522" t="s">
        <v>212</v>
      </c>
      <c r="D4" s="524" t="s">
        <v>162</v>
      </c>
      <c r="E4" s="253" t="s">
        <v>163</v>
      </c>
      <c r="F4" s="253"/>
      <c r="G4" s="254"/>
      <c r="I4" s="9" t="s">
        <v>178</v>
      </c>
    </row>
    <row r="5" spans="2:9" ht="19.7" customHeight="1">
      <c r="B5" s="527"/>
      <c r="C5" s="523"/>
      <c r="D5" s="525"/>
      <c r="E5" s="255" t="s">
        <v>4</v>
      </c>
      <c r="F5" s="256" t="s">
        <v>3</v>
      </c>
      <c r="G5" s="257" t="s">
        <v>6</v>
      </c>
    </row>
    <row r="6" spans="2:9">
      <c r="B6" s="258">
        <v>4</v>
      </c>
      <c r="C6" s="259" t="s">
        <v>53</v>
      </c>
      <c r="D6" s="260">
        <v>36302</v>
      </c>
      <c r="E6" s="376">
        <v>0.39807558945908461</v>
      </c>
      <c r="F6" s="376">
        <v>0.25729990356798454</v>
      </c>
      <c r="G6" s="376">
        <v>0.33143431023463893</v>
      </c>
    </row>
    <row r="7" spans="2:9">
      <c r="B7" s="261">
        <v>11</v>
      </c>
      <c r="C7" s="262" t="s">
        <v>54</v>
      </c>
      <c r="D7" s="263">
        <v>66900</v>
      </c>
      <c r="E7" s="377">
        <v>0.36994427127609331</v>
      </c>
      <c r="F7" s="377">
        <v>0.23303532416899136</v>
      </c>
      <c r="G7" s="377">
        <v>0.29748802710742922</v>
      </c>
      <c r="H7" s="247"/>
    </row>
    <row r="8" spans="2:9">
      <c r="B8" s="261">
        <v>14</v>
      </c>
      <c r="C8" s="262" t="s">
        <v>55</v>
      </c>
      <c r="D8" s="263">
        <v>57712</v>
      </c>
      <c r="E8" s="377">
        <v>0.39232558880708801</v>
      </c>
      <c r="F8" s="377">
        <v>0.25965863654538185</v>
      </c>
      <c r="G8" s="377">
        <v>0.3313658390941871</v>
      </c>
      <c r="H8" s="247"/>
    </row>
    <row r="9" spans="2:9">
      <c r="B9" s="261">
        <v>18</v>
      </c>
      <c r="C9" s="262" t="s">
        <v>56</v>
      </c>
      <c r="D9" s="263">
        <v>62571</v>
      </c>
      <c r="E9" s="377">
        <v>0.39129636430407638</v>
      </c>
      <c r="F9" s="377">
        <v>0.25407016211613914</v>
      </c>
      <c r="G9" s="377">
        <v>0.32864991491060364</v>
      </c>
      <c r="H9" s="247"/>
    </row>
    <row r="10" spans="2:9">
      <c r="B10" s="261">
        <v>21</v>
      </c>
      <c r="C10" s="262" t="s">
        <v>57</v>
      </c>
      <c r="D10" s="263">
        <v>30540</v>
      </c>
      <c r="E10" s="377">
        <v>0.38844505262310586</v>
      </c>
      <c r="F10" s="377">
        <v>0.22485692560131268</v>
      </c>
      <c r="G10" s="377">
        <v>0.3064203798649503</v>
      </c>
      <c r="H10" s="247"/>
    </row>
    <row r="11" spans="2:9">
      <c r="B11" s="261">
        <v>23</v>
      </c>
      <c r="C11" s="262" t="s">
        <v>58</v>
      </c>
      <c r="D11" s="263">
        <v>54866</v>
      </c>
      <c r="E11" s="377">
        <v>0.46171295858707245</v>
      </c>
      <c r="F11" s="377">
        <v>0.29479208259654327</v>
      </c>
      <c r="G11" s="377">
        <v>0.38053029830146412</v>
      </c>
      <c r="H11" s="247"/>
    </row>
    <row r="12" spans="2:9">
      <c r="B12" s="261">
        <v>29</v>
      </c>
      <c r="C12" s="262" t="s">
        <v>59</v>
      </c>
      <c r="D12" s="263">
        <v>78364</v>
      </c>
      <c r="E12" s="377">
        <v>0.35317583377970735</v>
      </c>
      <c r="F12" s="377">
        <v>0.21224140262315772</v>
      </c>
      <c r="G12" s="377">
        <v>0.28495274665735781</v>
      </c>
      <c r="H12" s="247"/>
    </row>
    <row r="13" spans="2:9">
      <c r="B13" s="261">
        <v>41</v>
      </c>
      <c r="C13" s="262" t="s">
        <v>60</v>
      </c>
      <c r="D13" s="263">
        <v>110511</v>
      </c>
      <c r="E13" s="377">
        <v>0.3468513089057359</v>
      </c>
      <c r="F13" s="377">
        <v>0.2220922832572737</v>
      </c>
      <c r="G13" s="377">
        <v>0.28723478911787409</v>
      </c>
      <c r="H13" s="247"/>
    </row>
    <row r="14" spans="2:9" s="268" customFormat="1">
      <c r="B14" s="264"/>
      <c r="C14" s="265" t="s">
        <v>52</v>
      </c>
      <c r="D14" s="266">
        <v>497766</v>
      </c>
      <c r="E14" s="378">
        <v>0.37796187917127794</v>
      </c>
      <c r="F14" s="378">
        <v>0.23866073710048344</v>
      </c>
      <c r="G14" s="378">
        <v>0.31060619769706399</v>
      </c>
      <c r="H14" s="267"/>
    </row>
    <row r="15" spans="2:9">
      <c r="B15" s="261">
        <v>22</v>
      </c>
      <c r="C15" s="262" t="s">
        <v>62</v>
      </c>
      <c r="D15" s="263">
        <v>13239</v>
      </c>
      <c r="E15" s="377">
        <v>0.32784470712640207</v>
      </c>
      <c r="F15" s="377">
        <v>0.16823533754106226</v>
      </c>
      <c r="G15" s="377">
        <v>0.24712536399611737</v>
      </c>
      <c r="H15" s="247"/>
    </row>
    <row r="16" spans="2:9">
      <c r="B16" s="261">
        <v>44</v>
      </c>
      <c r="C16" s="262" t="s">
        <v>63</v>
      </c>
      <c r="D16" s="263">
        <v>8938</v>
      </c>
      <c r="E16" s="377">
        <v>0.31020688078637559</v>
      </c>
      <c r="F16" s="377">
        <v>0.19005847953216373</v>
      </c>
      <c r="G16" s="377">
        <v>0.24851248401267864</v>
      </c>
      <c r="H16" s="247"/>
    </row>
    <row r="17" spans="2:8">
      <c r="B17" s="261">
        <v>50</v>
      </c>
      <c r="C17" s="262" t="s">
        <v>64</v>
      </c>
      <c r="D17" s="263">
        <v>40749</v>
      </c>
      <c r="E17" s="377">
        <v>0.25776569186875892</v>
      </c>
      <c r="F17" s="377">
        <v>0.11374708137557292</v>
      </c>
      <c r="G17" s="377">
        <v>0.18844949660782581</v>
      </c>
      <c r="H17" s="247"/>
    </row>
    <row r="18" spans="2:8" s="268" customFormat="1">
      <c r="B18" s="261"/>
      <c r="C18" s="265" t="s">
        <v>61</v>
      </c>
      <c r="D18" s="266">
        <v>62926</v>
      </c>
      <c r="E18" s="378">
        <v>0.2755272613153833</v>
      </c>
      <c r="F18" s="378">
        <v>0.13303126294826043</v>
      </c>
      <c r="G18" s="378">
        <v>0.20579453250962321</v>
      </c>
      <c r="H18" s="267"/>
    </row>
    <row r="19" spans="2:8" s="268" customFormat="1">
      <c r="B19" s="261">
        <v>33</v>
      </c>
      <c r="C19" s="265" t="s">
        <v>65</v>
      </c>
      <c r="D19" s="266">
        <v>45649</v>
      </c>
      <c r="E19" s="378">
        <v>0.21407149437754416</v>
      </c>
      <c r="F19" s="378">
        <v>8.7447979959130742E-2</v>
      </c>
      <c r="G19" s="378">
        <v>0.15198247418904837</v>
      </c>
      <c r="H19" s="267"/>
    </row>
    <row r="20" spans="2:8" s="268" customFormat="1">
      <c r="B20" s="261">
        <v>7</v>
      </c>
      <c r="C20" s="265" t="s">
        <v>184</v>
      </c>
      <c r="D20" s="266">
        <v>35823</v>
      </c>
      <c r="E20" s="378">
        <v>0.23016446271807978</v>
      </c>
      <c r="F20" s="378">
        <v>0.12002363704011731</v>
      </c>
      <c r="G20" s="378">
        <v>0.17968099513467423</v>
      </c>
      <c r="H20" s="267"/>
    </row>
    <row r="21" spans="2:8">
      <c r="B21" s="261">
        <v>35</v>
      </c>
      <c r="C21" s="262" t="s">
        <v>67</v>
      </c>
      <c r="D21" s="263">
        <v>48565</v>
      </c>
      <c r="E21" s="377">
        <v>0.32957090287077573</v>
      </c>
      <c r="F21" s="377">
        <v>0.21248057487353003</v>
      </c>
      <c r="G21" s="377">
        <v>0.270415492722474</v>
      </c>
      <c r="H21" s="247"/>
    </row>
    <row r="22" spans="2:8">
      <c r="B22" s="261">
        <v>38</v>
      </c>
      <c r="C22" s="262" t="s">
        <v>68</v>
      </c>
      <c r="D22" s="263">
        <v>50976</v>
      </c>
      <c r="E22" s="377">
        <v>0.36855165367164977</v>
      </c>
      <c r="F22" s="377">
        <v>0.25843469130092378</v>
      </c>
      <c r="G22" s="377">
        <v>0.31425735615956996</v>
      </c>
      <c r="H22" s="247"/>
    </row>
    <row r="23" spans="2:8" s="268" customFormat="1">
      <c r="B23" s="261"/>
      <c r="C23" s="265" t="s">
        <v>66</v>
      </c>
      <c r="D23" s="266">
        <v>99541</v>
      </c>
      <c r="E23" s="378">
        <v>0.3483036382341938</v>
      </c>
      <c r="F23" s="378">
        <v>0.23401276869911555</v>
      </c>
      <c r="G23" s="378">
        <v>0.2912216029607525</v>
      </c>
      <c r="H23" s="267"/>
    </row>
    <row r="24" spans="2:8" s="268" customFormat="1">
      <c r="B24" s="261">
        <v>39</v>
      </c>
      <c r="C24" s="265" t="s">
        <v>69</v>
      </c>
      <c r="D24" s="266">
        <v>24587</v>
      </c>
      <c r="E24" s="378">
        <v>0.227063599458728</v>
      </c>
      <c r="F24" s="378">
        <v>0.11254306678775822</v>
      </c>
      <c r="G24" s="378">
        <v>0.17161303831925734</v>
      </c>
      <c r="H24" s="267"/>
    </row>
    <row r="25" spans="2:8">
      <c r="B25" s="261">
        <v>5</v>
      </c>
      <c r="C25" s="262" t="s">
        <v>71</v>
      </c>
      <c r="D25" s="263">
        <v>14623</v>
      </c>
      <c r="E25" s="377">
        <v>0.46000443164192334</v>
      </c>
      <c r="F25" s="377">
        <v>0.30407583850632791</v>
      </c>
      <c r="G25" s="377">
        <v>0.376561172198903</v>
      </c>
      <c r="H25" s="247"/>
    </row>
    <row r="26" spans="2:8">
      <c r="B26" s="261">
        <v>9</v>
      </c>
      <c r="C26" s="262" t="s">
        <v>72</v>
      </c>
      <c r="D26" s="263">
        <v>17700</v>
      </c>
      <c r="E26" s="377">
        <v>0.26207002591925493</v>
      </c>
      <c r="F26" s="377">
        <v>0.12671601467261184</v>
      </c>
      <c r="G26" s="377">
        <v>0.19439227702546868</v>
      </c>
      <c r="H26" s="247"/>
    </row>
    <row r="27" spans="2:8">
      <c r="B27" s="261">
        <v>24</v>
      </c>
      <c r="C27" s="262" t="s">
        <v>73</v>
      </c>
      <c r="D27" s="263">
        <v>29964</v>
      </c>
      <c r="E27" s="377">
        <v>0.2764807215585216</v>
      </c>
      <c r="F27" s="377">
        <v>0.14790647877542754</v>
      </c>
      <c r="G27" s="377">
        <v>0.21323806744995338</v>
      </c>
      <c r="H27" s="247"/>
    </row>
    <row r="28" spans="2:8">
      <c r="B28" s="261">
        <v>34</v>
      </c>
      <c r="C28" s="262" t="s">
        <v>74</v>
      </c>
      <c r="D28" s="263">
        <v>10519</v>
      </c>
      <c r="E28" s="377">
        <v>0.32949342785408359</v>
      </c>
      <c r="F28" s="377">
        <v>0.17200143859018163</v>
      </c>
      <c r="G28" s="377">
        <v>0.24717437789317856</v>
      </c>
      <c r="H28" s="247"/>
    </row>
    <row r="29" spans="2:8">
      <c r="B29" s="261">
        <v>37</v>
      </c>
      <c r="C29" s="262" t="s">
        <v>75</v>
      </c>
      <c r="D29" s="263">
        <v>26885</v>
      </c>
      <c r="E29" s="377">
        <v>0.3942688494816235</v>
      </c>
      <c r="F29" s="377">
        <v>0.27282864276537466</v>
      </c>
      <c r="G29" s="377">
        <v>0.33233618057529946</v>
      </c>
      <c r="H29" s="247"/>
    </row>
    <row r="30" spans="2:8">
      <c r="B30" s="261">
        <v>40</v>
      </c>
      <c r="C30" s="262" t="s">
        <v>76</v>
      </c>
      <c r="D30" s="263">
        <v>9416</v>
      </c>
      <c r="E30" s="377">
        <v>0.36788409296709929</v>
      </c>
      <c r="F30" s="377">
        <v>0.1913594470046083</v>
      </c>
      <c r="G30" s="377">
        <v>0.27755342667649224</v>
      </c>
      <c r="H30" s="247"/>
    </row>
    <row r="31" spans="2:8">
      <c r="B31" s="261">
        <v>42</v>
      </c>
      <c r="C31" s="262" t="s">
        <v>77</v>
      </c>
      <c r="D31" s="263">
        <v>5591</v>
      </c>
      <c r="E31" s="377">
        <v>0.32799568189996403</v>
      </c>
      <c r="F31" s="377">
        <v>0.17366071428571428</v>
      </c>
      <c r="G31" s="377">
        <v>0.25053773077612473</v>
      </c>
      <c r="H31" s="247"/>
    </row>
    <row r="32" spans="2:8">
      <c r="B32" s="261">
        <v>47</v>
      </c>
      <c r="C32" s="262" t="s">
        <v>78</v>
      </c>
      <c r="D32" s="263">
        <v>23839</v>
      </c>
      <c r="E32" s="377">
        <v>0.28304116962467268</v>
      </c>
      <c r="F32" s="377">
        <v>0.13337201992359399</v>
      </c>
      <c r="G32" s="377">
        <v>0.20370164660041529</v>
      </c>
      <c r="H32" s="247"/>
    </row>
    <row r="33" spans="2:8">
      <c r="B33" s="261">
        <v>49</v>
      </c>
      <c r="C33" s="262" t="s">
        <v>79</v>
      </c>
      <c r="D33" s="263">
        <v>19330</v>
      </c>
      <c r="E33" s="377">
        <v>0.46389930600456919</v>
      </c>
      <c r="F33" s="377">
        <v>0.34534461910519954</v>
      </c>
      <c r="G33" s="377">
        <v>0.40263283967589408</v>
      </c>
      <c r="H33" s="247"/>
    </row>
    <row r="34" spans="2:8" s="268" customFormat="1">
      <c r="B34" s="261"/>
      <c r="C34" s="265" t="s">
        <v>70</v>
      </c>
      <c r="D34" s="266">
        <v>157867</v>
      </c>
      <c r="E34" s="378">
        <v>0.32700701778881475</v>
      </c>
      <c r="F34" s="378">
        <v>0.18929469029364043</v>
      </c>
      <c r="G34" s="378">
        <v>0.2566367221664082</v>
      </c>
      <c r="H34" s="267"/>
    </row>
    <row r="35" spans="2:8">
      <c r="B35" s="261">
        <v>2</v>
      </c>
      <c r="C35" s="262" t="s">
        <v>81</v>
      </c>
      <c r="D35" s="263">
        <v>27756</v>
      </c>
      <c r="E35" s="377">
        <v>0.4551115570770865</v>
      </c>
      <c r="F35" s="377">
        <v>0.31440369077052482</v>
      </c>
      <c r="G35" s="377">
        <v>0.37961076083537343</v>
      </c>
      <c r="H35" s="247"/>
    </row>
    <row r="36" spans="2:8">
      <c r="B36" s="261">
        <v>13</v>
      </c>
      <c r="C36" s="262" t="s">
        <v>82</v>
      </c>
      <c r="D36" s="263">
        <v>37096</v>
      </c>
      <c r="E36" s="377">
        <v>0.46993621481778847</v>
      </c>
      <c r="F36" s="377">
        <v>0.2901765504753282</v>
      </c>
      <c r="G36" s="377">
        <v>0.37072644234132496</v>
      </c>
      <c r="H36" s="247"/>
    </row>
    <row r="37" spans="2:8">
      <c r="B37" s="261">
        <v>16</v>
      </c>
      <c r="C37" s="262" t="s">
        <v>83</v>
      </c>
      <c r="D37" s="263">
        <v>18807</v>
      </c>
      <c r="E37" s="377">
        <v>0.49727992087042533</v>
      </c>
      <c r="F37" s="377">
        <v>0.35979445015416239</v>
      </c>
      <c r="G37" s="377">
        <v>0.42220226737007521</v>
      </c>
      <c r="H37" s="247"/>
    </row>
    <row r="38" spans="2:8">
      <c r="B38" s="261">
        <v>19</v>
      </c>
      <c r="C38" s="262" t="s">
        <v>84</v>
      </c>
      <c r="D38" s="263">
        <v>9026</v>
      </c>
      <c r="E38" s="377">
        <v>0.30284053905114972</v>
      </c>
      <c r="F38" s="377">
        <v>0.13103296703296705</v>
      </c>
      <c r="G38" s="377">
        <v>0.21132729273489265</v>
      </c>
      <c r="H38" s="247"/>
    </row>
    <row r="39" spans="2:8">
      <c r="B39" s="261">
        <v>45</v>
      </c>
      <c r="C39" s="262" t="s">
        <v>85</v>
      </c>
      <c r="D39" s="263">
        <v>39677</v>
      </c>
      <c r="E39" s="377">
        <v>0.44436267572412491</v>
      </c>
      <c r="F39" s="377">
        <v>0.24681684622918706</v>
      </c>
      <c r="G39" s="377">
        <v>0.3352825357658929</v>
      </c>
      <c r="H39" s="247"/>
    </row>
    <row r="40" spans="2:8" s="270" customFormat="1">
      <c r="B40" s="261"/>
      <c r="C40" s="265" t="s">
        <v>80</v>
      </c>
      <c r="D40" s="266">
        <v>132362</v>
      </c>
      <c r="E40" s="378">
        <v>0.44294290800358355</v>
      </c>
      <c r="F40" s="378">
        <v>0.27176051470197266</v>
      </c>
      <c r="G40" s="378">
        <v>0.34944756121708137</v>
      </c>
      <c r="H40" s="269"/>
    </row>
    <row r="41" spans="2:8">
      <c r="B41" s="261">
        <v>8</v>
      </c>
      <c r="C41" s="262" t="s">
        <v>87</v>
      </c>
      <c r="D41" s="263">
        <v>183250</v>
      </c>
      <c r="E41" s="377">
        <v>0.18761530909987079</v>
      </c>
      <c r="F41" s="377">
        <v>7.8815231450497097E-2</v>
      </c>
      <c r="G41" s="377">
        <v>0.13975758065709323</v>
      </c>
      <c r="H41" s="247"/>
    </row>
    <row r="42" spans="2:8">
      <c r="B42" s="261">
        <v>17</v>
      </c>
      <c r="C42" s="262" t="s">
        <v>185</v>
      </c>
      <c r="D42" s="263">
        <v>26586</v>
      </c>
      <c r="E42" s="377">
        <v>0.21239146530255099</v>
      </c>
      <c r="F42" s="377">
        <v>0.10662486938349007</v>
      </c>
      <c r="G42" s="377">
        <v>0.16521560804638416</v>
      </c>
      <c r="H42" s="247"/>
    </row>
    <row r="43" spans="2:8">
      <c r="B43" s="261">
        <v>25</v>
      </c>
      <c r="C43" s="262" t="s">
        <v>191</v>
      </c>
      <c r="D43" s="263">
        <v>21272</v>
      </c>
      <c r="E43" s="377">
        <v>0.27713059472716123</v>
      </c>
      <c r="F43" s="377">
        <v>0.1371009490940466</v>
      </c>
      <c r="G43" s="377">
        <v>0.21233143347673758</v>
      </c>
      <c r="H43" s="247"/>
    </row>
    <row r="44" spans="2:8">
      <c r="B44" s="261">
        <v>43</v>
      </c>
      <c r="C44" s="262" t="s">
        <v>88</v>
      </c>
      <c r="D44" s="263">
        <v>32082</v>
      </c>
      <c r="E44" s="377">
        <v>0.2479976333176285</v>
      </c>
      <c r="F44" s="377">
        <v>0.11469777718427154</v>
      </c>
      <c r="G44" s="377">
        <v>0.18476051163031773</v>
      </c>
      <c r="H44" s="247"/>
    </row>
    <row r="45" spans="2:8" s="270" customFormat="1">
      <c r="B45" s="261"/>
      <c r="C45" s="265" t="s">
        <v>86</v>
      </c>
      <c r="D45" s="266">
        <v>263190</v>
      </c>
      <c r="E45" s="378">
        <v>0.20055829068899553</v>
      </c>
      <c r="F45" s="378">
        <v>8.8662510196047151E-2</v>
      </c>
      <c r="G45" s="378">
        <v>0.1507440118217121</v>
      </c>
      <c r="H45" s="269"/>
    </row>
    <row r="46" spans="2:8">
      <c r="B46" s="261">
        <v>3</v>
      </c>
      <c r="C46" s="262" t="s">
        <v>90</v>
      </c>
      <c r="D46" s="263">
        <v>91778</v>
      </c>
      <c r="E46" s="377">
        <v>0.33705256368913256</v>
      </c>
      <c r="F46" s="377">
        <v>0.22017117504671038</v>
      </c>
      <c r="G46" s="377">
        <v>0.28126446116363524</v>
      </c>
      <c r="H46" s="247"/>
    </row>
    <row r="47" spans="2:8">
      <c r="B47" s="261">
        <v>12</v>
      </c>
      <c r="C47" s="262" t="s">
        <v>91</v>
      </c>
      <c r="D47" s="263">
        <v>31516</v>
      </c>
      <c r="E47" s="377">
        <v>0.30656852120307948</v>
      </c>
      <c r="F47" s="377">
        <v>0.15416778853006857</v>
      </c>
      <c r="G47" s="377">
        <v>0.23485926776013294</v>
      </c>
      <c r="H47" s="247"/>
    </row>
    <row r="48" spans="2:8">
      <c r="B48" s="261">
        <v>46</v>
      </c>
      <c r="C48" s="262" t="s">
        <v>92</v>
      </c>
      <c r="D48" s="263">
        <v>133913</v>
      </c>
      <c r="E48" s="377">
        <v>0.31459870657491085</v>
      </c>
      <c r="F48" s="377">
        <v>0.16381508768844316</v>
      </c>
      <c r="G48" s="377">
        <v>0.24302791736764068</v>
      </c>
      <c r="H48" s="247"/>
    </row>
    <row r="49" spans="2:8" s="270" customFormat="1">
      <c r="B49" s="261"/>
      <c r="C49" s="265" t="s">
        <v>89</v>
      </c>
      <c r="D49" s="266">
        <v>257207</v>
      </c>
      <c r="E49" s="378">
        <v>0.320735496262263</v>
      </c>
      <c r="F49" s="378">
        <v>0.18081663152504907</v>
      </c>
      <c r="G49" s="378">
        <v>0.25427897757324408</v>
      </c>
      <c r="H49" s="269"/>
    </row>
    <row r="50" spans="2:8">
      <c r="B50" s="261">
        <v>6</v>
      </c>
      <c r="C50" s="262" t="s">
        <v>94</v>
      </c>
      <c r="D50" s="263">
        <v>59654</v>
      </c>
      <c r="E50" s="377">
        <v>0.5074753974261923</v>
      </c>
      <c r="F50" s="377">
        <v>0.38101313216757032</v>
      </c>
      <c r="G50" s="377">
        <v>0.44018270231181883</v>
      </c>
      <c r="H50" s="247"/>
    </row>
    <row r="51" spans="2:8">
      <c r="B51" s="261">
        <v>10</v>
      </c>
      <c r="C51" s="262" t="s">
        <v>95</v>
      </c>
      <c r="D51" s="263">
        <v>38645</v>
      </c>
      <c r="E51" s="377">
        <v>0.46899930900182174</v>
      </c>
      <c r="F51" s="377">
        <v>0.33715862870424174</v>
      </c>
      <c r="G51" s="377">
        <v>0.4027828443379019</v>
      </c>
      <c r="H51" s="247"/>
    </row>
    <row r="52" spans="2:8" s="270" customFormat="1">
      <c r="B52" s="261"/>
      <c r="C52" s="265" t="s">
        <v>93</v>
      </c>
      <c r="D52" s="266">
        <v>98299</v>
      </c>
      <c r="E52" s="378">
        <v>0.49094589124274729</v>
      </c>
      <c r="F52" s="378">
        <v>0.36344668789120621</v>
      </c>
      <c r="G52" s="378">
        <v>0.42468008260392454</v>
      </c>
      <c r="H52" s="269"/>
    </row>
    <row r="53" spans="2:8">
      <c r="B53" s="261">
        <v>15</v>
      </c>
      <c r="C53" s="262" t="s">
        <v>186</v>
      </c>
      <c r="D53" s="263">
        <v>82876</v>
      </c>
      <c r="E53" s="377">
        <v>0.35371140956320235</v>
      </c>
      <c r="F53" s="377">
        <v>0.18594078455125235</v>
      </c>
      <c r="G53" s="377">
        <v>0.27545451523913983</v>
      </c>
      <c r="H53" s="247"/>
    </row>
    <row r="54" spans="2:8">
      <c r="B54" s="261">
        <v>27</v>
      </c>
      <c r="C54" s="262" t="s">
        <v>97</v>
      </c>
      <c r="D54" s="263">
        <v>36182</v>
      </c>
      <c r="E54" s="377">
        <v>0.35152465313161402</v>
      </c>
      <c r="F54" s="377">
        <v>0.26918111037208031</v>
      </c>
      <c r="G54" s="377">
        <v>0.31489169125262179</v>
      </c>
      <c r="H54" s="247"/>
    </row>
    <row r="55" spans="2:8">
      <c r="B55" s="261">
        <v>32</v>
      </c>
      <c r="C55" s="262" t="s">
        <v>187</v>
      </c>
      <c r="D55" s="263">
        <v>37894</v>
      </c>
      <c r="E55" s="377">
        <v>0.41474292158638482</v>
      </c>
      <c r="F55" s="377">
        <v>0.28169654858655419</v>
      </c>
      <c r="G55" s="377">
        <v>0.35454715568862277</v>
      </c>
      <c r="H55" s="247"/>
    </row>
    <row r="56" spans="2:8">
      <c r="B56" s="261">
        <v>36</v>
      </c>
      <c r="C56" s="262" t="s">
        <v>98</v>
      </c>
      <c r="D56" s="263">
        <v>63310</v>
      </c>
      <c r="E56" s="377">
        <v>0.33894504855409058</v>
      </c>
      <c r="F56" s="377">
        <v>0.16643182832587977</v>
      </c>
      <c r="G56" s="377">
        <v>0.25846935192821158</v>
      </c>
      <c r="H56" s="247"/>
    </row>
    <row r="57" spans="2:8" s="270" customFormat="1">
      <c r="B57" s="261"/>
      <c r="C57" s="265" t="s">
        <v>96</v>
      </c>
      <c r="D57" s="266">
        <v>220262</v>
      </c>
      <c r="E57" s="378">
        <v>0.35734512803522933</v>
      </c>
      <c r="F57" s="378">
        <v>0.20474026542549134</v>
      </c>
      <c r="G57" s="378">
        <v>0.28695080087806724</v>
      </c>
      <c r="H57" s="269"/>
    </row>
    <row r="58" spans="2:8" s="270" customFormat="1">
      <c r="B58" s="261">
        <v>28</v>
      </c>
      <c r="C58" s="265" t="s">
        <v>99</v>
      </c>
      <c r="D58" s="266">
        <v>177553</v>
      </c>
      <c r="E58" s="378">
        <v>0.2063960728799826</v>
      </c>
      <c r="F58" s="378">
        <v>8.3822397710027974E-2</v>
      </c>
      <c r="G58" s="378">
        <v>0.14913715262466035</v>
      </c>
      <c r="H58" s="269"/>
    </row>
    <row r="59" spans="2:8" s="270" customFormat="1">
      <c r="B59" s="261">
        <v>30</v>
      </c>
      <c r="C59" s="265" t="s">
        <v>100</v>
      </c>
      <c r="D59" s="266">
        <v>72128</v>
      </c>
      <c r="E59" s="378">
        <v>0.36054384877595291</v>
      </c>
      <c r="F59" s="378">
        <v>0.20748398605367713</v>
      </c>
      <c r="G59" s="378">
        <v>0.28575729963155183</v>
      </c>
      <c r="H59" s="269"/>
    </row>
    <row r="60" spans="2:8" s="270" customFormat="1">
      <c r="B60" s="261">
        <v>31</v>
      </c>
      <c r="C60" s="265" t="s">
        <v>101</v>
      </c>
      <c r="D60" s="266">
        <v>22734</v>
      </c>
      <c r="E60" s="378">
        <v>0.23447700873300736</v>
      </c>
      <c r="F60" s="378">
        <v>8.8785114288605832E-2</v>
      </c>
      <c r="G60" s="378">
        <v>0.16246346465808637</v>
      </c>
      <c r="H60" s="269"/>
    </row>
    <row r="61" spans="2:8">
      <c r="B61" s="261">
        <v>1</v>
      </c>
      <c r="C61" s="262" t="s">
        <v>188</v>
      </c>
      <c r="D61" s="263">
        <v>8250</v>
      </c>
      <c r="E61" s="377">
        <v>0.15517284537785678</v>
      </c>
      <c r="F61" s="377">
        <v>5.1956934768841036E-2</v>
      </c>
      <c r="G61" s="377">
        <v>0.10387288477034649</v>
      </c>
      <c r="H61" s="247"/>
    </row>
    <row r="62" spans="2:8">
      <c r="B62" s="261">
        <v>20</v>
      </c>
      <c r="C62" s="262" t="s">
        <v>189</v>
      </c>
      <c r="D62" s="263">
        <v>18936</v>
      </c>
      <c r="E62" s="377">
        <v>0.14351901840490797</v>
      </c>
      <c r="F62" s="377">
        <v>4.7862546309647938E-2</v>
      </c>
      <c r="G62" s="377">
        <v>9.8610105765275041E-2</v>
      </c>
      <c r="H62" s="247"/>
    </row>
    <row r="63" spans="2:8">
      <c r="B63" s="261">
        <v>48</v>
      </c>
      <c r="C63" s="262" t="s">
        <v>190</v>
      </c>
      <c r="D63" s="263">
        <v>33350</v>
      </c>
      <c r="E63" s="377">
        <v>0.16480625152111139</v>
      </c>
      <c r="F63" s="377">
        <v>5.8049524769383673E-2</v>
      </c>
      <c r="G63" s="377">
        <v>0.11308688192169708</v>
      </c>
      <c r="H63" s="247"/>
    </row>
    <row r="64" spans="2:8" s="270" customFormat="1">
      <c r="B64" s="261">
        <v>16</v>
      </c>
      <c r="C64" s="265" t="s">
        <v>164</v>
      </c>
      <c r="D64" s="266">
        <v>60536</v>
      </c>
      <c r="E64" s="378">
        <v>0.15611653525085842</v>
      </c>
      <c r="F64" s="378">
        <v>5.3796783201899401E-2</v>
      </c>
      <c r="G64" s="378">
        <v>0.10688626825035004</v>
      </c>
      <c r="H64" s="269"/>
    </row>
    <row r="65" spans="2:12" s="270" customFormat="1">
      <c r="B65" s="261">
        <v>26</v>
      </c>
      <c r="C65" s="265" t="s">
        <v>160</v>
      </c>
      <c r="D65" s="266">
        <v>15566</v>
      </c>
      <c r="E65" s="378">
        <v>0.28542721867430082</v>
      </c>
      <c r="F65" s="378">
        <v>0.14852815090025723</v>
      </c>
      <c r="G65" s="378">
        <v>0.21826186937379063</v>
      </c>
      <c r="H65" s="269"/>
    </row>
    <row r="66" spans="2:12">
      <c r="B66" s="261">
        <v>51</v>
      </c>
      <c r="C66" s="262" t="s">
        <v>104</v>
      </c>
      <c r="D66" s="263">
        <v>2155</v>
      </c>
      <c r="E66" s="377">
        <v>0.29889058081357406</v>
      </c>
      <c r="F66" s="377">
        <v>0.18205128205128204</v>
      </c>
      <c r="G66" s="377">
        <v>0.24248902891864521</v>
      </c>
      <c r="H66" s="247"/>
    </row>
    <row r="67" spans="2:12">
      <c r="B67" s="261">
        <v>52</v>
      </c>
      <c r="C67" s="262" t="s">
        <v>105</v>
      </c>
      <c r="D67" s="263">
        <v>2274</v>
      </c>
      <c r="E67" s="377">
        <v>0.32383419689119169</v>
      </c>
      <c r="F67" s="377">
        <v>0.22742221097900328</v>
      </c>
      <c r="G67" s="377">
        <v>0.2773508964507867</v>
      </c>
      <c r="H67" s="247"/>
    </row>
    <row r="68" spans="2:12" ht="18.600000000000001" customHeight="1">
      <c r="B68" s="271"/>
      <c r="C68" s="272" t="s">
        <v>45</v>
      </c>
      <c r="D68" s="273">
        <v>2248425</v>
      </c>
      <c r="E68" s="378">
        <v>0.28799999999999998</v>
      </c>
      <c r="F68" s="378">
        <v>0.16200000000000001</v>
      </c>
      <c r="G68" s="378">
        <v>0.22800000000000001</v>
      </c>
    </row>
    <row r="69" spans="2:12">
      <c r="C69" s="275"/>
      <c r="D69" s="302"/>
      <c r="E69" s="308"/>
      <c r="F69" s="303"/>
      <c r="G69" s="298"/>
      <c r="H69" s="303"/>
      <c r="I69" s="298"/>
    </row>
    <row r="70" spans="2:12">
      <c r="F70" s="344"/>
      <c r="G70" s="344"/>
      <c r="H70" s="247"/>
      <c r="I70" s="247"/>
    </row>
    <row r="73" spans="2:12">
      <c r="F73" s="344"/>
      <c r="G73" s="344"/>
      <c r="H73" s="247"/>
      <c r="I73" s="247"/>
    </row>
    <row r="74" spans="2:12">
      <c r="F74" s="344"/>
      <c r="G74" s="344"/>
      <c r="H74" s="247"/>
      <c r="I74" s="247"/>
    </row>
    <row r="75" spans="2:12">
      <c r="C75" s="446"/>
      <c r="D75" s="302"/>
      <c r="E75" s="308"/>
      <c r="F75" s="303"/>
      <c r="G75" s="298"/>
      <c r="H75" s="303"/>
      <c r="I75" s="298"/>
      <c r="J75" s="446"/>
      <c r="K75" s="446"/>
      <c r="L75" s="446"/>
    </row>
    <row r="76" spans="2:12">
      <c r="C76" s="446"/>
      <c r="D76" s="447"/>
      <c r="E76" s="448"/>
      <c r="F76" s="449"/>
      <c r="G76" s="449"/>
      <c r="H76" s="446"/>
      <c r="I76" s="446"/>
      <c r="J76" s="446"/>
      <c r="K76" s="446"/>
      <c r="L76" s="446"/>
    </row>
    <row r="77" spans="2:12">
      <c r="C77" s="446"/>
      <c r="D77" s="313"/>
      <c r="E77" s="289"/>
      <c r="F77" s="290"/>
      <c r="G77" s="314"/>
      <c r="H77" s="290"/>
      <c r="I77" s="315"/>
      <c r="J77" s="290"/>
      <c r="K77" s="446"/>
      <c r="L77" s="446"/>
    </row>
    <row r="78" spans="2:12">
      <c r="C78" s="446"/>
      <c r="D78" s="302"/>
      <c r="E78" s="297"/>
      <c r="F78" s="299"/>
      <c r="G78" s="298"/>
      <c r="H78" s="299"/>
      <c r="I78" s="298"/>
      <c r="J78" s="299"/>
      <c r="K78" s="446"/>
      <c r="L78" s="446"/>
    </row>
    <row r="79" spans="2:12">
      <c r="C79" s="446"/>
      <c r="D79" s="302"/>
      <c r="E79" s="308"/>
      <c r="F79" s="303"/>
      <c r="G79" s="298"/>
      <c r="H79" s="303"/>
      <c r="I79" s="298"/>
      <c r="J79" s="303"/>
      <c r="K79" s="446"/>
      <c r="L79" s="446"/>
    </row>
    <row r="80" spans="2:12">
      <c r="C80" s="446"/>
      <c r="D80" s="313"/>
      <c r="E80" s="289"/>
      <c r="F80" s="290"/>
      <c r="G80" s="314"/>
      <c r="H80" s="290"/>
      <c r="I80" s="315"/>
      <c r="J80" s="446"/>
      <c r="K80" s="446"/>
      <c r="L80" s="446"/>
    </row>
    <row r="81" spans="4:9">
      <c r="D81" s="302"/>
      <c r="E81" s="297"/>
      <c r="F81" s="299"/>
      <c r="G81" s="298"/>
      <c r="H81" s="299"/>
      <c r="I81" s="298"/>
    </row>
    <row r="82" spans="4:9">
      <c r="D82" s="302"/>
      <c r="E82" s="308"/>
      <c r="F82" s="303"/>
      <c r="G82" s="298"/>
      <c r="H82" s="303"/>
      <c r="I82" s="298"/>
    </row>
    <row r="83" spans="4:9">
      <c r="F83" s="344"/>
      <c r="G83" s="344"/>
      <c r="H83" s="247"/>
      <c r="I83" s="247"/>
    </row>
    <row r="84" spans="4:9">
      <c r="F84" s="344"/>
      <c r="G84" s="344"/>
      <c r="H84" s="247"/>
      <c r="I84" s="247"/>
    </row>
    <row r="85" spans="4:9">
      <c r="F85" s="344"/>
      <c r="G85" s="344"/>
      <c r="H85" s="247"/>
      <c r="I85" s="247"/>
    </row>
    <row r="86" spans="4:9">
      <c r="F86" s="344"/>
      <c r="G86" s="344"/>
      <c r="H86" s="247"/>
      <c r="I86" s="247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G96"/>
  <sheetViews>
    <sheetView showGridLines="0" showRowColHeaders="0" showOutlineSymbols="0" zoomScaleNormal="100" workbookViewId="0">
      <pane ySplit="8" topLeftCell="A9" activePane="bottomLeft" state="frozen"/>
      <selection activeCell="J28" sqref="J28"/>
      <selection pane="bottomLeft" activeCell="K20" sqref="K20"/>
    </sheetView>
  </sheetViews>
  <sheetFormatPr baseColWidth="10" defaultColWidth="11.42578125" defaultRowHeight="15.75"/>
  <cols>
    <col min="1" max="1" width="2.7109375" style="215" customWidth="1"/>
    <col min="2" max="2" width="8" style="170" customWidth="1"/>
    <col min="3" max="3" width="24.7109375" style="174" customWidth="1"/>
    <col min="4" max="9" width="13.7109375" style="174" customWidth="1"/>
    <col min="10" max="16384" width="11.42578125" style="215"/>
  </cols>
  <sheetData>
    <row r="1" spans="1:247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47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47" s="214" customFormat="1" ht="18.75">
      <c r="A3" s="407"/>
      <c r="B3" s="8"/>
      <c r="C3" s="165" t="s">
        <v>201</v>
      </c>
      <c r="D3" s="207"/>
      <c r="E3" s="208"/>
      <c r="F3" s="207"/>
      <c r="G3" s="207"/>
      <c r="H3" s="207"/>
      <c r="I3" s="207"/>
    </row>
    <row r="4" spans="1:247" s="2" customFormat="1" ht="15.75" customHeight="1">
      <c r="A4" s="406"/>
      <c r="B4" s="8"/>
      <c r="C4" s="209"/>
      <c r="D4" s="207"/>
      <c r="E4" s="208"/>
      <c r="F4" s="207"/>
      <c r="G4" s="207"/>
      <c r="H4" s="207"/>
      <c r="I4" s="207"/>
    </row>
    <row r="5" spans="1:247" s="214" customFormat="1" ht="18.75">
      <c r="A5" s="407"/>
      <c r="B5" s="8"/>
      <c r="C5" s="169" t="s">
        <v>215</v>
      </c>
      <c r="D5" s="207"/>
      <c r="E5" s="208"/>
      <c r="F5" s="207"/>
      <c r="G5" s="207"/>
      <c r="H5" s="207"/>
      <c r="I5" s="207"/>
      <c r="K5" s="9" t="s">
        <v>178</v>
      </c>
    </row>
    <row r="6" spans="1:247" ht="2.4500000000000002" customHeight="1">
      <c r="C6" s="171"/>
      <c r="D6" s="172"/>
      <c r="E6" s="173"/>
      <c r="F6" s="172"/>
      <c r="G6" s="172"/>
      <c r="H6" s="172"/>
      <c r="I6" s="172"/>
    </row>
    <row r="7" spans="1:247" ht="69" customHeight="1">
      <c r="B7" s="216" t="s">
        <v>167</v>
      </c>
      <c r="C7" s="217" t="s">
        <v>47</v>
      </c>
      <c r="D7" s="216" t="s">
        <v>195</v>
      </c>
      <c r="E7" s="218" t="s">
        <v>196</v>
      </c>
      <c r="F7" s="216" t="s">
        <v>197</v>
      </c>
      <c r="G7" s="216" t="s">
        <v>198</v>
      </c>
      <c r="H7" s="216" t="s">
        <v>199</v>
      </c>
      <c r="I7" s="216" t="s">
        <v>200</v>
      </c>
    </row>
    <row r="8" spans="1:247" ht="29.25" hidden="1" customHeight="1">
      <c r="B8" s="219"/>
      <c r="C8" s="181"/>
      <c r="D8" s="181"/>
      <c r="E8" s="182"/>
      <c r="F8" s="181"/>
      <c r="G8" s="181"/>
      <c r="H8" s="181"/>
      <c r="I8" s="181"/>
    </row>
    <row r="9" spans="1:247" s="223" customFormat="1" ht="18" customHeight="1">
      <c r="A9" s="12"/>
      <c r="B9" s="220"/>
      <c r="C9" s="221" t="s">
        <v>52</v>
      </c>
      <c r="D9" s="222">
        <v>11497</v>
      </c>
      <c r="E9" s="222">
        <v>68.152336660220158</v>
      </c>
      <c r="F9" s="222">
        <v>169.875</v>
      </c>
      <c r="G9" s="222">
        <v>630.25</v>
      </c>
      <c r="H9" s="222">
        <v>376.125</v>
      </c>
      <c r="I9" s="222">
        <v>260.875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s="226" customFormat="1" ht="18" customHeight="1">
      <c r="B10" s="220">
        <v>4</v>
      </c>
      <c r="C10" s="224" t="s">
        <v>53</v>
      </c>
      <c r="D10" s="225">
        <v>726</v>
      </c>
      <c r="E10" s="225">
        <v>70.400826446280988</v>
      </c>
      <c r="F10" s="225">
        <v>71</v>
      </c>
      <c r="G10" s="225">
        <v>296</v>
      </c>
      <c r="H10" s="225">
        <v>206</v>
      </c>
      <c r="I10" s="225">
        <v>153</v>
      </c>
    </row>
    <row r="11" spans="1:247" s="227" customFormat="1" ht="18" customHeight="1">
      <c r="B11" s="220">
        <v>11</v>
      </c>
      <c r="C11" s="224" t="s">
        <v>54</v>
      </c>
      <c r="D11" s="225">
        <v>787</v>
      </c>
      <c r="E11" s="225">
        <v>69.901524777636595</v>
      </c>
      <c r="F11" s="225">
        <v>89</v>
      </c>
      <c r="G11" s="225">
        <v>312</v>
      </c>
      <c r="H11" s="225">
        <v>218</v>
      </c>
      <c r="I11" s="225">
        <v>168</v>
      </c>
    </row>
    <row r="12" spans="1:247" s="227" customFormat="1" ht="18" customHeight="1">
      <c r="B12" s="220">
        <v>14</v>
      </c>
      <c r="C12" s="224" t="s">
        <v>55</v>
      </c>
      <c r="D12" s="225">
        <v>1058</v>
      </c>
      <c r="E12" s="225">
        <v>68.571833648393195</v>
      </c>
      <c r="F12" s="225">
        <v>111</v>
      </c>
      <c r="G12" s="225">
        <v>458</v>
      </c>
      <c r="H12" s="225">
        <v>295</v>
      </c>
      <c r="I12" s="225">
        <v>194</v>
      </c>
    </row>
    <row r="13" spans="1:247" s="227" customFormat="1" ht="18" customHeight="1">
      <c r="B13" s="220">
        <v>18</v>
      </c>
      <c r="C13" s="224" t="s">
        <v>56</v>
      </c>
      <c r="D13" s="225">
        <v>1913</v>
      </c>
      <c r="E13" s="225">
        <v>68.115007841087291</v>
      </c>
      <c r="F13" s="225">
        <v>227</v>
      </c>
      <c r="G13" s="225">
        <v>800</v>
      </c>
      <c r="H13" s="225">
        <v>509</v>
      </c>
      <c r="I13" s="225">
        <v>377</v>
      </c>
    </row>
    <row r="14" spans="1:247" s="227" customFormat="1" ht="18" customHeight="1">
      <c r="B14" s="220">
        <v>21</v>
      </c>
      <c r="C14" s="224" t="s">
        <v>57</v>
      </c>
      <c r="D14" s="225">
        <v>726</v>
      </c>
      <c r="E14" s="225">
        <v>67.5</v>
      </c>
      <c r="F14" s="225">
        <v>91</v>
      </c>
      <c r="G14" s="225">
        <v>311</v>
      </c>
      <c r="H14" s="225">
        <v>190</v>
      </c>
      <c r="I14" s="225">
        <v>134</v>
      </c>
    </row>
    <row r="15" spans="1:247" s="227" customFormat="1" ht="18" customHeight="1">
      <c r="B15" s="220">
        <v>23</v>
      </c>
      <c r="C15" s="224" t="s">
        <v>58</v>
      </c>
      <c r="D15" s="225">
        <v>1256</v>
      </c>
      <c r="E15" s="225">
        <v>69.816727707006365</v>
      </c>
      <c r="F15" s="225">
        <v>100</v>
      </c>
      <c r="G15" s="225">
        <v>569</v>
      </c>
      <c r="H15" s="225">
        <v>336</v>
      </c>
      <c r="I15" s="225">
        <v>251</v>
      </c>
    </row>
    <row r="16" spans="1:247" s="227" customFormat="1" ht="18" customHeight="1">
      <c r="B16" s="220">
        <v>29</v>
      </c>
      <c r="C16" s="224" t="s">
        <v>59</v>
      </c>
      <c r="D16" s="225">
        <v>2034</v>
      </c>
      <c r="E16" s="225">
        <v>64.708328416912479</v>
      </c>
      <c r="F16" s="225">
        <v>297</v>
      </c>
      <c r="G16" s="225">
        <v>918</v>
      </c>
      <c r="H16" s="225">
        <v>505</v>
      </c>
      <c r="I16" s="225">
        <v>314</v>
      </c>
    </row>
    <row r="17" spans="1:449" s="227" customFormat="1" ht="18" customHeight="1">
      <c r="B17" s="220">
        <v>41</v>
      </c>
      <c r="C17" s="224" t="s">
        <v>60</v>
      </c>
      <c r="D17" s="225">
        <v>2997</v>
      </c>
      <c r="E17" s="225">
        <v>66.204444444444448</v>
      </c>
      <c r="F17" s="225">
        <v>373</v>
      </c>
      <c r="G17" s="225">
        <v>1378</v>
      </c>
      <c r="H17" s="225">
        <v>750</v>
      </c>
      <c r="I17" s="225">
        <v>496</v>
      </c>
    </row>
    <row r="18" spans="1:449" s="228" customFormat="1" ht="18" customHeight="1">
      <c r="A18" s="12"/>
      <c r="B18" s="220"/>
      <c r="C18" s="221" t="s">
        <v>61</v>
      </c>
      <c r="D18" s="222">
        <v>3122</v>
      </c>
      <c r="E18" s="222">
        <v>56.60120304611192</v>
      </c>
      <c r="F18" s="222">
        <v>242</v>
      </c>
      <c r="G18" s="222">
        <v>540.66666666666663</v>
      </c>
      <c r="H18" s="222">
        <v>179</v>
      </c>
      <c r="I18" s="222">
        <v>79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</row>
    <row r="19" spans="1:449" s="226" customFormat="1" ht="18" customHeight="1">
      <c r="B19" s="220">
        <v>22</v>
      </c>
      <c r="C19" s="224" t="s">
        <v>62</v>
      </c>
      <c r="D19" s="225">
        <v>494</v>
      </c>
      <c r="E19" s="225">
        <v>55.966619433198375</v>
      </c>
      <c r="F19" s="225">
        <v>107</v>
      </c>
      <c r="G19" s="225">
        <v>276</v>
      </c>
      <c r="H19" s="225">
        <v>66</v>
      </c>
      <c r="I19" s="225">
        <v>45</v>
      </c>
    </row>
    <row r="20" spans="1:449" s="227" customFormat="1" ht="18" customHeight="1">
      <c r="B20" s="220">
        <v>40</v>
      </c>
      <c r="C20" s="224" t="s">
        <v>63</v>
      </c>
      <c r="D20" s="225">
        <v>309</v>
      </c>
      <c r="E20" s="225">
        <v>58.019417475728154</v>
      </c>
      <c r="F20" s="225">
        <v>53</v>
      </c>
      <c r="G20" s="225">
        <v>177</v>
      </c>
      <c r="H20" s="225">
        <v>59</v>
      </c>
      <c r="I20" s="225">
        <v>20</v>
      </c>
    </row>
    <row r="21" spans="1:449" s="227" customFormat="1" ht="18" customHeight="1">
      <c r="B21" s="220">
        <v>50</v>
      </c>
      <c r="C21" s="227" t="s">
        <v>64</v>
      </c>
      <c r="D21" s="229">
        <v>2319</v>
      </c>
      <c r="E21" s="229">
        <v>55.81757222940923</v>
      </c>
      <c r="F21" s="229">
        <v>566</v>
      </c>
      <c r="G21" s="229">
        <v>1169</v>
      </c>
      <c r="H21" s="229">
        <v>412</v>
      </c>
      <c r="I21" s="229">
        <v>172</v>
      </c>
    </row>
    <row r="22" spans="1:449" s="223" customFormat="1" ht="18" customHeight="1">
      <c r="A22" s="12"/>
      <c r="B22" s="220">
        <v>33</v>
      </c>
      <c r="C22" s="221" t="s">
        <v>65</v>
      </c>
      <c r="D22" s="222">
        <v>2719</v>
      </c>
      <c r="E22" s="222">
        <v>53.557061419639581</v>
      </c>
      <c r="F22" s="222">
        <v>855</v>
      </c>
      <c r="G22" s="222">
        <v>1229</v>
      </c>
      <c r="H22" s="222">
        <v>426</v>
      </c>
      <c r="I22" s="222">
        <v>209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449" s="223" customFormat="1" ht="18" customHeight="1">
      <c r="A23" s="12"/>
      <c r="B23" s="220">
        <v>7</v>
      </c>
      <c r="C23" s="221" t="s">
        <v>184</v>
      </c>
      <c r="D23" s="222">
        <v>816</v>
      </c>
      <c r="E23" s="222">
        <v>59.849816176470583</v>
      </c>
      <c r="F23" s="222">
        <v>158</v>
      </c>
      <c r="G23" s="222">
        <v>394</v>
      </c>
      <c r="H23" s="222">
        <v>180</v>
      </c>
      <c r="I23" s="222">
        <v>84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449" s="223" customFormat="1" ht="18" customHeight="1">
      <c r="A24" s="12"/>
      <c r="B24" s="220"/>
      <c r="C24" s="221" t="s">
        <v>66</v>
      </c>
      <c r="D24" s="222">
        <v>2142</v>
      </c>
      <c r="E24" s="222">
        <v>67.339082645392239</v>
      </c>
      <c r="F24" s="222">
        <v>165.5</v>
      </c>
      <c r="G24" s="222">
        <v>430</v>
      </c>
      <c r="H24" s="222">
        <v>246.5</v>
      </c>
      <c r="I24" s="222">
        <v>229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449" s="226" customFormat="1" ht="18" customHeight="1">
      <c r="B25" s="220">
        <v>35</v>
      </c>
      <c r="C25" s="224" t="s">
        <v>67</v>
      </c>
      <c r="D25" s="225">
        <v>1096</v>
      </c>
      <c r="E25" s="225">
        <v>68.897582116788328</v>
      </c>
      <c r="F25" s="225">
        <v>178</v>
      </c>
      <c r="G25" s="225">
        <v>403</v>
      </c>
      <c r="H25" s="225">
        <v>241</v>
      </c>
      <c r="I25" s="225">
        <v>274</v>
      </c>
    </row>
    <row r="26" spans="1:449" s="227" customFormat="1" ht="18" customHeight="1">
      <c r="B26" s="220">
        <v>38</v>
      </c>
      <c r="C26" s="224" t="s">
        <v>68</v>
      </c>
      <c r="D26" s="225">
        <v>1046</v>
      </c>
      <c r="E26" s="225">
        <v>65.780583173996163</v>
      </c>
      <c r="F26" s="225">
        <v>153</v>
      </c>
      <c r="G26" s="225">
        <v>457</v>
      </c>
      <c r="H26" s="225">
        <v>252</v>
      </c>
      <c r="I26" s="225">
        <v>184</v>
      </c>
    </row>
    <row r="27" spans="1:449" s="227" customFormat="1" ht="18" customHeight="1">
      <c r="B27" s="220">
        <v>39</v>
      </c>
      <c r="C27" s="221" t="s">
        <v>69</v>
      </c>
      <c r="D27" s="222">
        <v>676</v>
      </c>
      <c r="E27" s="222">
        <v>57.258934911242605</v>
      </c>
      <c r="F27" s="222">
        <v>173</v>
      </c>
      <c r="G27" s="222">
        <v>309</v>
      </c>
      <c r="H27" s="222">
        <v>122</v>
      </c>
      <c r="I27" s="222">
        <v>72</v>
      </c>
    </row>
    <row r="28" spans="1:449" s="223" customFormat="1" ht="18" customHeight="1">
      <c r="A28" s="12"/>
      <c r="B28" s="220"/>
      <c r="C28" s="221" t="s">
        <v>70</v>
      </c>
      <c r="D28" s="222">
        <v>5013</v>
      </c>
      <c r="E28" s="222">
        <v>55.142345889666608</v>
      </c>
      <c r="F28" s="222">
        <v>109.11111111111111</v>
      </c>
      <c r="G28" s="222">
        <v>256.44444444444446</v>
      </c>
      <c r="H28" s="222">
        <v>115.77777777777777</v>
      </c>
      <c r="I28" s="222">
        <v>75.666666666666671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449" s="231" customFormat="1" ht="18" customHeight="1">
      <c r="A29" s="408"/>
      <c r="B29" s="230">
        <v>5</v>
      </c>
      <c r="C29" s="224" t="s">
        <v>71</v>
      </c>
      <c r="D29" s="225">
        <v>382</v>
      </c>
      <c r="E29" s="225">
        <v>63.190863874345553</v>
      </c>
      <c r="F29" s="225">
        <v>65</v>
      </c>
      <c r="G29" s="225">
        <v>173</v>
      </c>
      <c r="H29" s="225">
        <v>90</v>
      </c>
      <c r="I29" s="225">
        <v>54</v>
      </c>
    </row>
    <row r="30" spans="1:449" s="227" customFormat="1" ht="18" customHeight="1">
      <c r="B30" s="220">
        <v>9</v>
      </c>
      <c r="C30" s="224" t="s">
        <v>72</v>
      </c>
      <c r="D30" s="225">
        <v>905</v>
      </c>
      <c r="E30" s="225">
        <v>59.974099447513808</v>
      </c>
      <c r="F30" s="225">
        <v>180</v>
      </c>
      <c r="G30" s="225">
        <v>449</v>
      </c>
      <c r="H30" s="225">
        <v>146</v>
      </c>
      <c r="I30" s="225">
        <v>130</v>
      </c>
    </row>
    <row r="31" spans="1:449" s="227" customFormat="1" ht="18" customHeight="1">
      <c r="B31" s="220">
        <v>24</v>
      </c>
      <c r="C31" s="224" t="s">
        <v>73</v>
      </c>
      <c r="D31" s="225">
        <v>1363</v>
      </c>
      <c r="E31" s="225">
        <v>58.431467351430662</v>
      </c>
      <c r="F31" s="225">
        <v>326</v>
      </c>
      <c r="G31" s="225">
        <v>603</v>
      </c>
      <c r="H31" s="225">
        <v>276</v>
      </c>
      <c r="I31" s="225">
        <v>158</v>
      </c>
    </row>
    <row r="32" spans="1:449" s="227" customFormat="1" ht="18" customHeight="1">
      <c r="B32" s="220">
        <v>34</v>
      </c>
      <c r="C32" s="227" t="s">
        <v>74</v>
      </c>
      <c r="D32" s="229">
        <v>454</v>
      </c>
      <c r="E32" s="229">
        <v>63.023810572687225</v>
      </c>
      <c r="F32" s="229">
        <v>87</v>
      </c>
      <c r="G32" s="229">
        <v>193</v>
      </c>
      <c r="H32" s="229">
        <v>104</v>
      </c>
      <c r="I32" s="229">
        <v>70</v>
      </c>
    </row>
    <row r="33" spans="1:247" s="227" customFormat="1" ht="18" customHeight="1">
      <c r="B33" s="220">
        <v>37</v>
      </c>
      <c r="C33" s="227" t="s">
        <v>75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229">
        <v>0</v>
      </c>
    </row>
    <row r="34" spans="1:247" s="227" customFormat="1" ht="18" customHeight="1">
      <c r="B34" s="220">
        <v>40</v>
      </c>
      <c r="C34" s="224" t="s">
        <v>76</v>
      </c>
      <c r="D34" s="225">
        <v>399</v>
      </c>
      <c r="E34" s="225">
        <v>64.889273182957396</v>
      </c>
      <c r="F34" s="225">
        <v>52</v>
      </c>
      <c r="G34" s="225">
        <v>192</v>
      </c>
      <c r="H34" s="225">
        <v>87</v>
      </c>
      <c r="I34" s="225">
        <v>68</v>
      </c>
    </row>
    <row r="35" spans="1:247" s="227" customFormat="1" ht="18" customHeight="1">
      <c r="B35" s="220">
        <v>42</v>
      </c>
      <c r="C35" s="224" t="s">
        <v>77</v>
      </c>
      <c r="D35" s="225">
        <v>256</v>
      </c>
      <c r="E35" s="225">
        <v>63.425546875000002</v>
      </c>
      <c r="F35" s="225">
        <v>38</v>
      </c>
      <c r="G35" s="225">
        <v>121</v>
      </c>
      <c r="H35" s="225">
        <v>63</v>
      </c>
      <c r="I35" s="225">
        <v>34</v>
      </c>
    </row>
    <row r="36" spans="1:247" s="227" customFormat="1" ht="18" customHeight="1">
      <c r="B36" s="220">
        <v>47</v>
      </c>
      <c r="C36" s="224" t="s">
        <v>78</v>
      </c>
      <c r="D36" s="225">
        <v>842</v>
      </c>
      <c r="E36" s="225">
        <v>61.822410926365798</v>
      </c>
      <c r="F36" s="225">
        <v>156</v>
      </c>
      <c r="G36" s="225">
        <v>389</v>
      </c>
      <c r="H36" s="225">
        <v>186</v>
      </c>
      <c r="I36" s="225">
        <v>111</v>
      </c>
    </row>
    <row r="37" spans="1:247" s="227" customFormat="1" ht="18" customHeight="1">
      <c r="B37" s="220">
        <v>49</v>
      </c>
      <c r="C37" s="224" t="s">
        <v>79</v>
      </c>
      <c r="D37" s="225">
        <v>412</v>
      </c>
      <c r="E37" s="225">
        <v>61.523640776699033</v>
      </c>
      <c r="F37" s="225">
        <v>78</v>
      </c>
      <c r="G37" s="225">
        <v>188</v>
      </c>
      <c r="H37" s="225">
        <v>90</v>
      </c>
      <c r="I37" s="225">
        <v>56</v>
      </c>
    </row>
    <row r="38" spans="1:247" s="223" customFormat="1" ht="18" customHeight="1">
      <c r="A38" s="12"/>
      <c r="B38" s="220"/>
      <c r="C38" s="221" t="s">
        <v>80</v>
      </c>
      <c r="D38" s="222">
        <v>2948</v>
      </c>
      <c r="E38" s="222">
        <v>64.965015754336605</v>
      </c>
      <c r="F38" s="222">
        <v>86.8</v>
      </c>
      <c r="G38" s="222">
        <v>260.39999999999998</v>
      </c>
      <c r="H38" s="222">
        <v>142.80000000000001</v>
      </c>
      <c r="I38" s="222">
        <v>99.6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pans="1:247" s="226" customFormat="1" ht="18" customHeight="1">
      <c r="B39" s="220">
        <v>2</v>
      </c>
      <c r="C39" s="224" t="s">
        <v>81</v>
      </c>
      <c r="D39" s="225">
        <v>789</v>
      </c>
      <c r="E39" s="225">
        <v>67.294676806083643</v>
      </c>
      <c r="F39" s="225">
        <v>106</v>
      </c>
      <c r="G39" s="225">
        <v>330</v>
      </c>
      <c r="H39" s="225">
        <v>204</v>
      </c>
      <c r="I39" s="225">
        <v>149</v>
      </c>
    </row>
    <row r="40" spans="1:247" s="227" customFormat="1" ht="18" customHeight="1">
      <c r="B40" s="220">
        <v>13</v>
      </c>
      <c r="C40" s="224" t="s">
        <v>82</v>
      </c>
      <c r="D40" s="225">
        <v>720</v>
      </c>
      <c r="E40" s="225">
        <v>67.072527777777779</v>
      </c>
      <c r="F40" s="225">
        <v>100</v>
      </c>
      <c r="G40" s="225">
        <v>304</v>
      </c>
      <c r="H40" s="225">
        <v>179</v>
      </c>
      <c r="I40" s="225">
        <v>137</v>
      </c>
    </row>
    <row r="41" spans="1:247" s="231" customFormat="1" ht="18" customHeight="1">
      <c r="A41" s="408"/>
      <c r="B41" s="230">
        <v>16</v>
      </c>
      <c r="C41" s="227" t="s">
        <v>83</v>
      </c>
      <c r="D41" s="225">
        <v>258</v>
      </c>
      <c r="E41" s="225">
        <v>63.418604651162788</v>
      </c>
      <c r="F41" s="225">
        <v>52</v>
      </c>
      <c r="G41" s="225">
        <v>102</v>
      </c>
      <c r="H41" s="225">
        <v>66</v>
      </c>
      <c r="I41" s="225">
        <v>38</v>
      </c>
    </row>
    <row r="42" spans="1:247" s="227" customFormat="1" ht="18" customHeight="1">
      <c r="B42" s="220">
        <v>19</v>
      </c>
      <c r="C42" s="227" t="s">
        <v>84</v>
      </c>
      <c r="D42" s="229">
        <v>343</v>
      </c>
      <c r="E42" s="229">
        <v>62.757288629737609</v>
      </c>
      <c r="F42" s="229">
        <v>52</v>
      </c>
      <c r="G42" s="229">
        <v>178</v>
      </c>
      <c r="H42" s="229">
        <v>62</v>
      </c>
      <c r="I42" s="229">
        <v>51</v>
      </c>
    </row>
    <row r="43" spans="1:247" s="227" customFormat="1" ht="18" customHeight="1">
      <c r="B43" s="220">
        <v>45</v>
      </c>
      <c r="C43" s="224" t="s">
        <v>85</v>
      </c>
      <c r="D43" s="225">
        <v>838</v>
      </c>
      <c r="E43" s="225">
        <v>64.281980906921234</v>
      </c>
      <c r="F43" s="225">
        <v>124</v>
      </c>
      <c r="G43" s="225">
        <v>388</v>
      </c>
      <c r="H43" s="225">
        <v>203</v>
      </c>
      <c r="I43" s="225">
        <v>123</v>
      </c>
    </row>
    <row r="44" spans="1:247" s="223" customFormat="1" ht="18" customHeight="1">
      <c r="A44" s="12"/>
      <c r="B44" s="220"/>
      <c r="C44" s="221" t="s">
        <v>86</v>
      </c>
      <c r="D44" s="222">
        <v>9334</v>
      </c>
      <c r="E44" s="222">
        <v>57.8138132929856</v>
      </c>
      <c r="F44" s="222">
        <v>499.5</v>
      </c>
      <c r="G44" s="222">
        <v>1207.25</v>
      </c>
      <c r="H44" s="222">
        <v>414.25</v>
      </c>
      <c r="I44" s="222">
        <v>212.5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1:247" s="226" customFormat="1" ht="18" customHeight="1">
      <c r="B45" s="220">
        <v>8</v>
      </c>
      <c r="C45" s="227" t="s">
        <v>87</v>
      </c>
      <c r="D45" s="229">
        <v>6864</v>
      </c>
      <c r="E45" s="229">
        <v>57.592074592074589</v>
      </c>
      <c r="F45" s="229">
        <v>1469</v>
      </c>
      <c r="G45" s="229">
        <v>3560</v>
      </c>
      <c r="H45" s="229">
        <v>1203</v>
      </c>
      <c r="I45" s="229">
        <v>632</v>
      </c>
    </row>
    <row r="46" spans="1:247" s="227" customFormat="1" ht="18" customHeight="1">
      <c r="B46" s="220">
        <v>17</v>
      </c>
      <c r="C46" s="227" t="s">
        <v>185</v>
      </c>
      <c r="D46" s="229">
        <v>532</v>
      </c>
      <c r="E46" s="229">
        <v>59.531954887218042</v>
      </c>
      <c r="F46" s="229">
        <v>108</v>
      </c>
      <c r="G46" s="229">
        <v>256</v>
      </c>
      <c r="H46" s="229">
        <v>112</v>
      </c>
      <c r="I46" s="229">
        <v>56</v>
      </c>
    </row>
    <row r="47" spans="1:247" s="231" customFormat="1" ht="18" customHeight="1">
      <c r="A47" s="408"/>
      <c r="B47" s="230">
        <v>25</v>
      </c>
      <c r="C47" s="227" t="s">
        <v>191</v>
      </c>
      <c r="D47" s="225">
        <v>1028</v>
      </c>
      <c r="E47" s="225">
        <v>56.451410505836577</v>
      </c>
      <c r="F47" s="225">
        <v>244</v>
      </c>
      <c r="G47" s="225">
        <v>516</v>
      </c>
      <c r="H47" s="225">
        <v>185</v>
      </c>
      <c r="I47" s="225">
        <v>83</v>
      </c>
    </row>
    <row r="48" spans="1:247" s="227" customFormat="1" ht="18" customHeight="1">
      <c r="B48" s="220">
        <v>43</v>
      </c>
      <c r="C48" s="227" t="s">
        <v>88</v>
      </c>
      <c r="D48" s="229">
        <v>910</v>
      </c>
      <c r="E48" s="229">
        <v>57.679813186813192</v>
      </c>
      <c r="F48" s="229">
        <v>177</v>
      </c>
      <c r="G48" s="229">
        <v>497</v>
      </c>
      <c r="H48" s="229">
        <v>157</v>
      </c>
      <c r="I48" s="229">
        <v>79</v>
      </c>
    </row>
    <row r="49" spans="1:247" s="223" customFormat="1" ht="18" customHeight="1">
      <c r="A49" s="12"/>
      <c r="B49" s="220"/>
      <c r="C49" s="221" t="s">
        <v>89</v>
      </c>
      <c r="D49" s="222">
        <v>6309</v>
      </c>
      <c r="E49" s="222">
        <v>59.278881641899346</v>
      </c>
      <c r="F49" s="222">
        <v>387</v>
      </c>
      <c r="G49" s="222">
        <v>1056</v>
      </c>
      <c r="H49" s="222">
        <v>435</v>
      </c>
      <c r="I49" s="222">
        <v>225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</row>
    <row r="50" spans="1:247" s="226" customFormat="1" ht="18" customHeight="1">
      <c r="B50" s="220">
        <v>3</v>
      </c>
      <c r="C50" s="227" t="s">
        <v>90</v>
      </c>
      <c r="D50" s="229">
        <v>2645</v>
      </c>
      <c r="E50" s="229">
        <v>61.593826086956518</v>
      </c>
      <c r="F50" s="229">
        <v>432</v>
      </c>
      <c r="G50" s="229">
        <v>1283</v>
      </c>
      <c r="H50" s="229">
        <v>607</v>
      </c>
      <c r="I50" s="229">
        <v>323</v>
      </c>
    </row>
    <row r="51" spans="1:247" s="227" customFormat="1" ht="18" customHeight="1">
      <c r="B51" s="220">
        <v>12</v>
      </c>
      <c r="C51" s="227" t="s">
        <v>91</v>
      </c>
      <c r="D51" s="229">
        <v>1146</v>
      </c>
      <c r="E51" s="229">
        <v>58.083176265270509</v>
      </c>
      <c r="F51" s="229">
        <v>196</v>
      </c>
      <c r="G51" s="229">
        <v>651</v>
      </c>
      <c r="H51" s="229">
        <v>206</v>
      </c>
      <c r="I51" s="229">
        <v>93</v>
      </c>
    </row>
    <row r="52" spans="1:247" s="227" customFormat="1" ht="18" customHeight="1">
      <c r="B52" s="220">
        <v>46</v>
      </c>
      <c r="C52" s="227" t="s">
        <v>92</v>
      </c>
      <c r="D52" s="229">
        <v>2518</v>
      </c>
      <c r="E52" s="229">
        <v>58.159642573471011</v>
      </c>
      <c r="F52" s="229">
        <v>533</v>
      </c>
      <c r="G52" s="229">
        <v>1234</v>
      </c>
      <c r="H52" s="229">
        <v>492</v>
      </c>
      <c r="I52" s="229">
        <v>259</v>
      </c>
    </row>
    <row r="53" spans="1:247" s="223" customFormat="1" ht="18" customHeight="1">
      <c r="A53" s="12"/>
      <c r="B53" s="220"/>
      <c r="C53" s="221" t="s">
        <v>93</v>
      </c>
      <c r="D53" s="222">
        <v>2372</v>
      </c>
      <c r="E53" s="222">
        <v>65.63013432594272</v>
      </c>
      <c r="F53" s="222">
        <v>151</v>
      </c>
      <c r="G53" s="222">
        <v>547</v>
      </c>
      <c r="H53" s="222">
        <v>286</v>
      </c>
      <c r="I53" s="222">
        <v>202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</row>
    <row r="54" spans="1:247" s="226" customFormat="1" ht="18" customHeight="1">
      <c r="B54" s="220">
        <v>6</v>
      </c>
      <c r="C54" s="227" t="s">
        <v>94</v>
      </c>
      <c r="D54" s="229">
        <v>1336</v>
      </c>
      <c r="E54" s="229">
        <v>67.490538922155693</v>
      </c>
      <c r="F54" s="229">
        <v>167</v>
      </c>
      <c r="G54" s="229">
        <v>578</v>
      </c>
      <c r="H54" s="229">
        <v>338</v>
      </c>
      <c r="I54" s="229">
        <v>253</v>
      </c>
    </row>
    <row r="55" spans="1:247" s="227" customFormat="1" ht="18" customHeight="1">
      <c r="B55" s="220">
        <v>10</v>
      </c>
      <c r="C55" s="224" t="s">
        <v>95</v>
      </c>
      <c r="D55" s="225">
        <v>1036</v>
      </c>
      <c r="E55" s="225">
        <v>63.769729729729733</v>
      </c>
      <c r="F55" s="225">
        <v>135</v>
      </c>
      <c r="G55" s="225">
        <v>516</v>
      </c>
      <c r="H55" s="225">
        <v>234</v>
      </c>
      <c r="I55" s="225">
        <v>151</v>
      </c>
    </row>
    <row r="56" spans="1:247" s="223" customFormat="1" ht="18" customHeight="1">
      <c r="A56" s="12"/>
      <c r="B56" s="220"/>
      <c r="C56" s="221" t="s">
        <v>96</v>
      </c>
      <c r="D56" s="222">
        <v>4818</v>
      </c>
      <c r="E56" s="222">
        <v>54.473992511301184</v>
      </c>
      <c r="F56" s="222">
        <v>335.5</v>
      </c>
      <c r="G56" s="222">
        <v>533.25</v>
      </c>
      <c r="H56" s="222">
        <v>225.25</v>
      </c>
      <c r="I56" s="222">
        <v>110.5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</row>
    <row r="57" spans="1:247" s="226" customFormat="1" ht="18" customHeight="1">
      <c r="B57" s="220">
        <v>15</v>
      </c>
      <c r="C57" s="232" t="s">
        <v>186</v>
      </c>
      <c r="D57" s="233">
        <v>1112</v>
      </c>
      <c r="E57" s="233">
        <v>53.391223021582746</v>
      </c>
      <c r="F57" s="233">
        <v>324</v>
      </c>
      <c r="G57" s="233">
        <v>491</v>
      </c>
      <c r="H57" s="233">
        <v>211</v>
      </c>
      <c r="I57" s="233">
        <v>86</v>
      </c>
    </row>
    <row r="58" spans="1:247" s="227" customFormat="1" ht="18" customHeight="1">
      <c r="B58" s="220">
        <v>27</v>
      </c>
      <c r="C58" s="232" t="s">
        <v>97</v>
      </c>
      <c r="D58" s="233">
        <v>1029</v>
      </c>
      <c r="E58" s="233">
        <v>52.122662779397466</v>
      </c>
      <c r="F58" s="233">
        <v>357</v>
      </c>
      <c r="G58" s="233">
        <v>441</v>
      </c>
      <c r="H58" s="233">
        <v>156</v>
      </c>
      <c r="I58" s="233">
        <v>75</v>
      </c>
    </row>
    <row r="59" spans="1:247" s="227" customFormat="1" ht="18" customHeight="1">
      <c r="B59" s="234">
        <v>32</v>
      </c>
      <c r="C59" s="232" t="s">
        <v>187</v>
      </c>
      <c r="D59" s="233">
        <v>744</v>
      </c>
      <c r="E59" s="233">
        <v>53.74368279569893</v>
      </c>
      <c r="F59" s="233">
        <v>230</v>
      </c>
      <c r="G59" s="233">
        <v>322</v>
      </c>
      <c r="H59" s="233">
        <v>119</v>
      </c>
      <c r="I59" s="233">
        <v>73</v>
      </c>
    </row>
    <row r="60" spans="1:247" s="227" customFormat="1" ht="18" customHeight="1">
      <c r="B60" s="234">
        <v>36</v>
      </c>
      <c r="C60" s="236" t="s">
        <v>98</v>
      </c>
      <c r="D60" s="233">
        <v>1933</v>
      </c>
      <c r="E60" s="233">
        <v>58.638401448525599</v>
      </c>
      <c r="F60" s="233">
        <v>431</v>
      </c>
      <c r="G60" s="233">
        <v>879</v>
      </c>
      <c r="H60" s="233">
        <v>415</v>
      </c>
      <c r="I60" s="233">
        <v>208</v>
      </c>
    </row>
    <row r="61" spans="1:247" s="223" customFormat="1" ht="18" customHeight="1">
      <c r="A61" s="12"/>
      <c r="B61" s="234">
        <v>28</v>
      </c>
      <c r="C61" s="237" t="s">
        <v>99</v>
      </c>
      <c r="D61" s="238">
        <v>4664</v>
      </c>
      <c r="E61" s="238">
        <v>58.318610634648373</v>
      </c>
      <c r="F61" s="238">
        <v>883</v>
      </c>
      <c r="G61" s="238">
        <v>2485</v>
      </c>
      <c r="H61" s="238">
        <v>894</v>
      </c>
      <c r="I61" s="238">
        <v>402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</row>
    <row r="62" spans="1:247" s="223" customFormat="1" ht="18" customHeight="1">
      <c r="A62" s="12"/>
      <c r="B62" s="234">
        <v>30</v>
      </c>
      <c r="C62" s="237" t="s">
        <v>100</v>
      </c>
      <c r="D62" s="238">
        <v>1931</v>
      </c>
      <c r="E62" s="238">
        <v>70.250139823925437</v>
      </c>
      <c r="F62" s="238">
        <v>205</v>
      </c>
      <c r="G62" s="238">
        <v>758</v>
      </c>
      <c r="H62" s="238">
        <v>547</v>
      </c>
      <c r="I62" s="238">
        <v>421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</row>
    <row r="63" spans="1:247" s="223" customFormat="1" ht="18" customHeight="1">
      <c r="A63" s="12"/>
      <c r="B63" s="220">
        <v>31</v>
      </c>
      <c r="C63" s="237" t="s">
        <v>101</v>
      </c>
      <c r="D63" s="238">
        <v>599</v>
      </c>
      <c r="E63" s="238">
        <v>59.736777963272125</v>
      </c>
      <c r="F63" s="238">
        <v>131</v>
      </c>
      <c r="G63" s="238">
        <v>285</v>
      </c>
      <c r="H63" s="238">
        <v>102</v>
      </c>
      <c r="I63" s="238">
        <v>81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</row>
    <row r="64" spans="1:247" s="223" customFormat="1" ht="18" customHeight="1">
      <c r="A64" s="12"/>
      <c r="B64" s="220"/>
      <c r="C64" s="221" t="s">
        <v>102</v>
      </c>
      <c r="D64" s="222">
        <v>4268</v>
      </c>
      <c r="E64" s="222">
        <v>55.990213843642152</v>
      </c>
      <c r="F64" s="222">
        <v>340.33333333333331</v>
      </c>
      <c r="G64" s="222">
        <v>736</v>
      </c>
      <c r="H64" s="222">
        <v>224.66666666666666</v>
      </c>
      <c r="I64" s="222">
        <v>121.66666666666667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</row>
    <row r="65" spans="1:247" s="226" customFormat="1" ht="18" customHeight="1">
      <c r="B65" s="220">
        <v>1</v>
      </c>
      <c r="C65" s="239" t="s">
        <v>188</v>
      </c>
      <c r="D65" s="225">
        <v>565</v>
      </c>
      <c r="E65" s="225">
        <v>54.426070796460174</v>
      </c>
      <c r="F65" s="225">
        <v>141</v>
      </c>
      <c r="G65" s="225">
        <v>311</v>
      </c>
      <c r="H65" s="225">
        <v>73</v>
      </c>
      <c r="I65" s="225">
        <v>40</v>
      </c>
    </row>
    <row r="66" spans="1:247" s="227" customFormat="1" ht="18" customHeight="1">
      <c r="B66" s="220">
        <v>20</v>
      </c>
      <c r="C66" s="239" t="s">
        <v>189</v>
      </c>
      <c r="D66" s="225">
        <v>669</v>
      </c>
      <c r="E66" s="225">
        <v>57.382451420029895</v>
      </c>
      <c r="F66" s="225">
        <v>150</v>
      </c>
      <c r="G66" s="225">
        <v>338</v>
      </c>
      <c r="H66" s="225">
        <v>115</v>
      </c>
      <c r="I66" s="225">
        <v>66</v>
      </c>
    </row>
    <row r="67" spans="1:247" s="227" customFormat="1" ht="18" customHeight="1">
      <c r="B67" s="220">
        <v>48</v>
      </c>
      <c r="C67" s="239" t="s">
        <v>190</v>
      </c>
      <c r="D67" s="225">
        <v>3034</v>
      </c>
      <c r="E67" s="225">
        <v>56.162119314436389</v>
      </c>
      <c r="F67" s="225">
        <v>730</v>
      </c>
      <c r="G67" s="225">
        <v>1559</v>
      </c>
      <c r="H67" s="225">
        <v>486</v>
      </c>
      <c r="I67" s="225">
        <v>259</v>
      </c>
    </row>
    <row r="68" spans="1:247" s="223" customFormat="1" ht="18" customHeight="1">
      <c r="A68" s="12"/>
      <c r="B68" s="220">
        <v>26</v>
      </c>
      <c r="C68" s="221" t="s">
        <v>103</v>
      </c>
      <c r="D68" s="222">
        <v>772</v>
      </c>
      <c r="E68" s="222">
        <v>57.963225388601025</v>
      </c>
      <c r="F68" s="222">
        <v>157</v>
      </c>
      <c r="G68" s="222">
        <v>399</v>
      </c>
      <c r="H68" s="222">
        <v>150</v>
      </c>
      <c r="I68" s="222">
        <v>66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</row>
    <row r="69" spans="1:247" s="223" customFormat="1" ht="18" customHeight="1">
      <c r="A69" s="12"/>
      <c r="B69" s="220">
        <v>51</v>
      </c>
      <c r="C69" s="239" t="s">
        <v>104</v>
      </c>
      <c r="D69" s="225">
        <v>105</v>
      </c>
      <c r="E69" s="225">
        <v>71.48571428571428</v>
      </c>
      <c r="F69" s="225">
        <v>11</v>
      </c>
      <c r="G69" s="225">
        <v>41</v>
      </c>
      <c r="H69" s="225">
        <v>27</v>
      </c>
      <c r="I69" s="225">
        <v>26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</row>
    <row r="70" spans="1:247" s="223" customFormat="1" ht="18" customHeight="1">
      <c r="A70" s="12"/>
      <c r="B70" s="220">
        <v>52</v>
      </c>
      <c r="C70" s="239" t="s">
        <v>105</v>
      </c>
      <c r="D70" s="225">
        <v>19</v>
      </c>
      <c r="E70" s="225">
        <v>72.473684210526315</v>
      </c>
      <c r="F70" s="225">
        <v>2</v>
      </c>
      <c r="G70" s="225">
        <v>9</v>
      </c>
      <c r="H70" s="225">
        <v>1</v>
      </c>
      <c r="I70" s="225">
        <v>7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</row>
    <row r="71" spans="1:247" s="12" customFormat="1" ht="18" customHeight="1">
      <c r="B71" s="220"/>
      <c r="C71" s="221" t="s">
        <v>45</v>
      </c>
      <c r="D71" s="222">
        <v>64124</v>
      </c>
      <c r="E71" s="277">
        <v>60.821957301478385</v>
      </c>
      <c r="F71" s="222">
        <v>12231</v>
      </c>
      <c r="G71" s="222">
        <v>30475</v>
      </c>
      <c r="H71" s="222">
        <v>13353</v>
      </c>
      <c r="I71" s="222">
        <v>8065</v>
      </c>
    </row>
    <row r="72" spans="1:247" ht="18" customHeight="1">
      <c r="B72" s="240"/>
      <c r="D72" s="190"/>
      <c r="E72" s="241"/>
      <c r="F72" s="241"/>
      <c r="G72" s="242"/>
      <c r="H72" s="241"/>
      <c r="I72" s="241"/>
      <c r="L72" s="440"/>
      <c r="M72" s="440"/>
      <c r="N72" s="440"/>
      <c r="O72" s="440"/>
      <c r="P72" s="440"/>
      <c r="Q72" s="440"/>
      <c r="R72" s="440"/>
      <c r="S72" s="440"/>
    </row>
    <row r="73" spans="1:247" ht="18" customHeight="1">
      <c r="B73" s="240"/>
      <c r="D73" s="202"/>
      <c r="E73" s="241"/>
      <c r="G73" s="242"/>
      <c r="H73" s="241"/>
      <c r="I73" s="241"/>
      <c r="L73" s="440"/>
      <c r="M73" s="440"/>
      <c r="N73" s="440"/>
      <c r="O73" s="440"/>
      <c r="P73" s="440"/>
      <c r="Q73" s="440"/>
      <c r="R73" s="440"/>
      <c r="S73" s="440"/>
    </row>
    <row r="74" spans="1:247" ht="18" customHeight="1">
      <c r="B74" s="240"/>
      <c r="C74" s="528" t="s">
        <v>202</v>
      </c>
      <c r="D74" s="437" t="s">
        <v>4</v>
      </c>
      <c r="E74" s="437" t="s">
        <v>3</v>
      </c>
      <c r="F74" s="437" t="s">
        <v>203</v>
      </c>
      <c r="I74" s="241"/>
      <c r="L74" s="440"/>
      <c r="M74" s="531"/>
      <c r="N74" s="531"/>
      <c r="O74" s="531"/>
      <c r="P74" s="441"/>
      <c r="Q74" s="441"/>
      <c r="R74" s="441"/>
      <c r="S74" s="440"/>
    </row>
    <row r="75" spans="1:247" ht="18" customHeight="1">
      <c r="B75" s="206"/>
      <c r="C75" s="529"/>
      <c r="D75" s="438">
        <v>61293</v>
      </c>
      <c r="E75" s="439">
        <v>2831</v>
      </c>
      <c r="F75" s="439">
        <f>SUM(D75:E75)</f>
        <v>64124</v>
      </c>
      <c r="L75" s="440"/>
      <c r="M75" s="530"/>
      <c r="N75" s="530"/>
      <c r="O75" s="530"/>
      <c r="P75" s="442"/>
      <c r="Q75" s="443"/>
      <c r="R75" s="443"/>
      <c r="S75" s="440"/>
    </row>
    <row r="76" spans="1:247" ht="18" customHeight="1">
      <c r="B76" s="206"/>
      <c r="D76" s="202"/>
      <c r="L76" s="440"/>
      <c r="M76" s="440"/>
      <c r="N76" s="440"/>
      <c r="O76" s="440"/>
      <c r="P76" s="440"/>
      <c r="Q76" s="440"/>
      <c r="R76" s="440"/>
      <c r="S76" s="440"/>
    </row>
    <row r="77" spans="1:247" ht="18" customHeight="1">
      <c r="B77" s="206"/>
      <c r="D77" s="442"/>
      <c r="E77" s="443"/>
      <c r="L77" s="440"/>
      <c r="M77" s="440"/>
      <c r="N77" s="440"/>
      <c r="O77" s="440"/>
      <c r="P77" s="440"/>
      <c r="Q77" s="440"/>
      <c r="R77" s="440"/>
      <c r="S77" s="440"/>
    </row>
    <row r="78" spans="1:247" ht="18" customHeight="1">
      <c r="B78" s="206"/>
      <c r="D78" s="202"/>
      <c r="L78" s="440"/>
      <c r="M78" s="440"/>
      <c r="N78" s="440"/>
      <c r="O78" s="440"/>
      <c r="P78" s="440"/>
      <c r="Q78" s="440"/>
      <c r="R78" s="440"/>
      <c r="S78" s="440"/>
    </row>
    <row r="79" spans="1:247" ht="18" customHeight="1">
      <c r="B79" s="206"/>
      <c r="D79" s="202"/>
      <c r="L79" s="440"/>
      <c r="M79" s="440"/>
      <c r="N79" s="440"/>
      <c r="O79" s="440"/>
      <c r="P79" s="440"/>
      <c r="Q79" s="440"/>
      <c r="R79" s="440"/>
      <c r="S79" s="440"/>
    </row>
    <row r="80" spans="1:247" ht="18" customHeight="1">
      <c r="B80" s="206"/>
      <c r="D80" s="202"/>
    </row>
    <row r="81" spans="1:449" ht="18" customHeight="1">
      <c r="B81" s="206"/>
      <c r="D81" s="202"/>
    </row>
    <row r="82" spans="1:449" ht="18" customHeight="1">
      <c r="B82" s="450"/>
      <c r="C82" s="440"/>
      <c r="D82" s="451"/>
      <c r="E82" s="440"/>
      <c r="F82" s="440"/>
      <c r="G82" s="440"/>
      <c r="H82" s="440"/>
      <c r="I82" s="440"/>
    </row>
    <row r="83" spans="1:449" ht="18" customHeight="1">
      <c r="B83" s="450"/>
      <c r="C83" s="440"/>
      <c r="D83" s="451"/>
      <c r="E83" s="440"/>
      <c r="F83" s="440"/>
      <c r="G83" s="440"/>
      <c r="H83" s="440"/>
      <c r="I83" s="440"/>
    </row>
    <row r="84" spans="1:449" ht="18" customHeight="1">
      <c r="B84" s="450"/>
      <c r="C84" s="531"/>
      <c r="D84" s="531"/>
      <c r="E84" s="531"/>
      <c r="F84" s="531"/>
      <c r="G84" s="531"/>
      <c r="H84" s="531"/>
      <c r="I84" s="440"/>
    </row>
    <row r="85" spans="1:449" ht="18" customHeight="1">
      <c r="B85" s="450"/>
      <c r="C85" s="531"/>
      <c r="D85" s="531"/>
      <c r="E85" s="531"/>
      <c r="F85" s="441"/>
      <c r="G85" s="441"/>
      <c r="H85" s="441"/>
      <c r="I85" s="440"/>
    </row>
    <row r="86" spans="1:449" ht="18" customHeight="1">
      <c r="B86" s="450"/>
      <c r="C86" s="532"/>
      <c r="D86" s="532"/>
      <c r="E86" s="532"/>
      <c r="F86" s="452"/>
      <c r="G86" s="452"/>
      <c r="H86" s="452"/>
      <c r="I86" s="440"/>
    </row>
    <row r="87" spans="1:449" ht="18" customHeight="1">
      <c r="B87" s="450"/>
      <c r="C87" s="532"/>
      <c r="D87" s="532"/>
      <c r="E87" s="532"/>
      <c r="F87" s="452"/>
      <c r="G87" s="452"/>
      <c r="H87" s="452"/>
      <c r="I87" s="440"/>
    </row>
    <row r="88" spans="1:449" ht="18" customHeight="1">
      <c r="B88" s="450"/>
      <c r="C88" s="532"/>
      <c r="D88" s="532"/>
      <c r="E88" s="532"/>
      <c r="F88" s="452"/>
      <c r="G88" s="452"/>
      <c r="H88" s="452"/>
      <c r="I88" s="440"/>
    </row>
    <row r="89" spans="1:449" s="174" customFormat="1">
      <c r="A89" s="215"/>
      <c r="B89" s="450"/>
      <c r="C89" s="532"/>
      <c r="D89" s="532"/>
      <c r="E89" s="532"/>
      <c r="F89" s="452"/>
      <c r="G89" s="452"/>
      <c r="H89" s="452"/>
      <c r="I89" s="440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  <c r="EY89" s="215"/>
      <c r="EZ89" s="215"/>
      <c r="FA89" s="215"/>
      <c r="FB89" s="215"/>
      <c r="FC89" s="215"/>
      <c r="FD89" s="215"/>
      <c r="FE89" s="215"/>
      <c r="FF89" s="215"/>
      <c r="FG89" s="215"/>
      <c r="FH89" s="215"/>
      <c r="FI89" s="215"/>
      <c r="FJ89" s="215"/>
      <c r="FK89" s="215"/>
      <c r="FL89" s="215"/>
      <c r="FM89" s="215"/>
      <c r="FN89" s="215"/>
      <c r="FO89" s="215"/>
      <c r="FP89" s="215"/>
      <c r="FQ89" s="215"/>
      <c r="FR89" s="215"/>
      <c r="FS89" s="215"/>
      <c r="FT89" s="215"/>
      <c r="FU89" s="215"/>
      <c r="FV89" s="215"/>
      <c r="FW89" s="215"/>
      <c r="FX89" s="215"/>
      <c r="FY89" s="215"/>
      <c r="FZ89" s="215"/>
      <c r="GA89" s="215"/>
      <c r="GB89" s="215"/>
      <c r="GC89" s="215"/>
      <c r="GD89" s="215"/>
      <c r="GE89" s="215"/>
      <c r="GF89" s="215"/>
      <c r="GG89" s="215"/>
      <c r="GH89" s="215"/>
      <c r="GI89" s="215"/>
      <c r="GJ89" s="215"/>
      <c r="GK89" s="215"/>
      <c r="GL89" s="215"/>
      <c r="GM89" s="215"/>
      <c r="GN89" s="215"/>
      <c r="GO89" s="215"/>
      <c r="GP89" s="215"/>
      <c r="GQ89" s="215"/>
      <c r="GR89" s="215"/>
      <c r="GS89" s="215"/>
      <c r="GT89" s="215"/>
      <c r="GU89" s="215"/>
      <c r="GV89" s="215"/>
      <c r="GW89" s="215"/>
      <c r="GX89" s="215"/>
      <c r="GY89" s="215"/>
      <c r="GZ89" s="215"/>
      <c r="HA89" s="215"/>
      <c r="HB89" s="215"/>
      <c r="HC89" s="215"/>
      <c r="HD89" s="215"/>
      <c r="HE89" s="215"/>
      <c r="HF89" s="215"/>
      <c r="HG89" s="215"/>
      <c r="HH89" s="215"/>
      <c r="HI89" s="215"/>
      <c r="HJ89" s="215"/>
      <c r="HK89" s="215"/>
      <c r="HL89" s="215"/>
      <c r="HM89" s="215"/>
      <c r="HN89" s="215"/>
      <c r="HO89" s="215"/>
      <c r="HP89" s="215"/>
      <c r="HQ89" s="215"/>
      <c r="HR89" s="215"/>
      <c r="HS89" s="215"/>
      <c r="HT89" s="215"/>
      <c r="HU89" s="215"/>
      <c r="HV89" s="215"/>
      <c r="HW89" s="215"/>
      <c r="HX89" s="215"/>
      <c r="HY89" s="215"/>
      <c r="HZ89" s="215"/>
      <c r="IA89" s="215"/>
      <c r="IB89" s="215"/>
      <c r="IC89" s="215"/>
      <c r="ID89" s="215"/>
      <c r="IE89" s="215"/>
      <c r="IF89" s="215"/>
      <c r="IG89" s="215"/>
      <c r="IH89" s="215"/>
      <c r="II89" s="215"/>
      <c r="IJ89" s="215"/>
      <c r="IK89" s="215"/>
      <c r="IL89" s="215"/>
      <c r="IM89" s="215"/>
      <c r="IN89" s="215"/>
      <c r="IO89" s="215"/>
      <c r="IP89" s="215"/>
      <c r="IQ89" s="215"/>
      <c r="IR89" s="215"/>
      <c r="IS89" s="215"/>
      <c r="IT89" s="215"/>
      <c r="IU89" s="215"/>
      <c r="IV89" s="215"/>
      <c r="IW89" s="215"/>
      <c r="IX89" s="215"/>
      <c r="IY89" s="215"/>
      <c r="IZ89" s="215"/>
      <c r="JA89" s="215"/>
      <c r="JB89" s="215"/>
      <c r="JC89" s="215"/>
      <c r="JD89" s="215"/>
      <c r="JE89" s="215"/>
      <c r="JF89" s="215"/>
      <c r="JG89" s="215"/>
      <c r="JH89" s="215"/>
      <c r="JI89" s="215"/>
      <c r="JJ89" s="215"/>
      <c r="JK89" s="215"/>
      <c r="JL89" s="215"/>
      <c r="JM89" s="215"/>
      <c r="JN89" s="215"/>
      <c r="JO89" s="215"/>
      <c r="JP89" s="215"/>
      <c r="JQ89" s="215"/>
      <c r="JR89" s="215"/>
      <c r="JS89" s="215"/>
      <c r="JT89" s="215"/>
      <c r="JU89" s="215"/>
      <c r="JV89" s="215"/>
      <c r="JW89" s="215"/>
      <c r="JX89" s="215"/>
      <c r="JY89" s="215"/>
      <c r="JZ89" s="215"/>
      <c r="KA89" s="215"/>
      <c r="KB89" s="215"/>
      <c r="KC89" s="215"/>
      <c r="KD89" s="215"/>
      <c r="KE89" s="215"/>
      <c r="KF89" s="215"/>
      <c r="KG89" s="215"/>
      <c r="KH89" s="215"/>
      <c r="KI89" s="215"/>
      <c r="KJ89" s="215"/>
      <c r="KK89" s="215"/>
      <c r="KL89" s="215"/>
      <c r="KM89" s="215"/>
      <c r="KN89" s="215"/>
      <c r="KO89" s="215"/>
      <c r="KP89" s="215"/>
      <c r="KQ89" s="215"/>
      <c r="KR89" s="215"/>
      <c r="KS89" s="215"/>
      <c r="KT89" s="215"/>
      <c r="KU89" s="215"/>
      <c r="KV89" s="215"/>
      <c r="KW89" s="215"/>
      <c r="KX89" s="215"/>
      <c r="KY89" s="215"/>
      <c r="KZ89" s="215"/>
      <c r="LA89" s="215"/>
      <c r="LB89" s="215"/>
      <c r="LC89" s="215"/>
      <c r="LD89" s="215"/>
      <c r="LE89" s="215"/>
      <c r="LF89" s="215"/>
      <c r="LG89" s="215"/>
      <c r="LH89" s="215"/>
      <c r="LI89" s="215"/>
      <c r="LJ89" s="215"/>
      <c r="LK89" s="215"/>
      <c r="LL89" s="215"/>
      <c r="LM89" s="215"/>
      <c r="LN89" s="215"/>
      <c r="LO89" s="215"/>
      <c r="LP89" s="215"/>
      <c r="LQ89" s="215"/>
      <c r="LR89" s="215"/>
      <c r="LS89" s="215"/>
      <c r="LT89" s="215"/>
      <c r="LU89" s="215"/>
      <c r="LV89" s="215"/>
      <c r="LW89" s="215"/>
      <c r="LX89" s="215"/>
      <c r="LY89" s="215"/>
      <c r="LZ89" s="215"/>
      <c r="MA89" s="215"/>
      <c r="MB89" s="215"/>
      <c r="MC89" s="215"/>
      <c r="MD89" s="215"/>
      <c r="ME89" s="215"/>
      <c r="MF89" s="215"/>
      <c r="MG89" s="215"/>
      <c r="MH89" s="215"/>
      <c r="MI89" s="215"/>
      <c r="MJ89" s="215"/>
      <c r="MK89" s="215"/>
      <c r="ML89" s="215"/>
      <c r="MM89" s="215"/>
      <c r="MN89" s="215"/>
      <c r="MO89" s="215"/>
      <c r="MP89" s="215"/>
      <c r="MQ89" s="215"/>
      <c r="MR89" s="215"/>
      <c r="MS89" s="215"/>
      <c r="MT89" s="215"/>
      <c r="MU89" s="215"/>
      <c r="MV89" s="215"/>
      <c r="MW89" s="215"/>
      <c r="MX89" s="215"/>
      <c r="MY89" s="215"/>
      <c r="MZ89" s="215"/>
      <c r="NA89" s="215"/>
      <c r="NB89" s="215"/>
      <c r="NC89" s="215"/>
      <c r="ND89" s="215"/>
      <c r="NE89" s="215"/>
      <c r="NF89" s="215"/>
      <c r="NG89" s="215"/>
      <c r="NH89" s="215"/>
      <c r="NI89" s="215"/>
      <c r="NJ89" s="215"/>
      <c r="NK89" s="215"/>
      <c r="NL89" s="215"/>
      <c r="NM89" s="215"/>
      <c r="NN89" s="215"/>
      <c r="NO89" s="215"/>
      <c r="NP89" s="215"/>
      <c r="NQ89" s="215"/>
      <c r="NR89" s="215"/>
      <c r="NS89" s="215"/>
      <c r="NT89" s="215"/>
      <c r="NU89" s="215"/>
      <c r="NV89" s="215"/>
      <c r="NW89" s="215"/>
      <c r="NX89" s="215"/>
      <c r="NY89" s="215"/>
      <c r="NZ89" s="215"/>
      <c r="OA89" s="215"/>
      <c r="OB89" s="215"/>
      <c r="OC89" s="215"/>
      <c r="OD89" s="215"/>
      <c r="OE89" s="215"/>
      <c r="OF89" s="215"/>
      <c r="OG89" s="215"/>
      <c r="OH89" s="215"/>
      <c r="OI89" s="215"/>
      <c r="OJ89" s="215"/>
      <c r="OK89" s="215"/>
      <c r="OL89" s="215"/>
      <c r="OM89" s="215"/>
      <c r="ON89" s="215"/>
      <c r="OO89" s="215"/>
      <c r="OP89" s="215"/>
      <c r="OQ89" s="215"/>
      <c r="OR89" s="215"/>
      <c r="OS89" s="215"/>
      <c r="OT89" s="215"/>
      <c r="OU89" s="215"/>
      <c r="OV89" s="215"/>
      <c r="OW89" s="215"/>
      <c r="OX89" s="215"/>
      <c r="OY89" s="215"/>
      <c r="OZ89" s="215"/>
      <c r="PA89" s="215"/>
      <c r="PB89" s="215"/>
      <c r="PC89" s="215"/>
      <c r="PD89" s="215"/>
      <c r="PE89" s="215"/>
      <c r="PF89" s="215"/>
      <c r="PG89" s="215"/>
      <c r="PH89" s="215"/>
      <c r="PI89" s="215"/>
      <c r="PJ89" s="215"/>
      <c r="PK89" s="215"/>
      <c r="PL89" s="215"/>
      <c r="PM89" s="215"/>
      <c r="PN89" s="215"/>
      <c r="PO89" s="215"/>
      <c r="PP89" s="215"/>
      <c r="PQ89" s="215"/>
      <c r="PR89" s="215"/>
      <c r="PS89" s="215"/>
      <c r="PT89" s="215"/>
      <c r="PU89" s="215"/>
      <c r="PV89" s="215"/>
      <c r="PW89" s="215"/>
      <c r="PX89" s="215"/>
      <c r="PY89" s="215"/>
      <c r="PZ89" s="215"/>
      <c r="QA89" s="215"/>
      <c r="QB89" s="215"/>
      <c r="QC89" s="215"/>
      <c r="QD89" s="215"/>
      <c r="QE89" s="215"/>
      <c r="QF89" s="215"/>
      <c r="QG89" s="215"/>
    </row>
    <row r="90" spans="1:449" s="174" customFormat="1">
      <c r="A90" s="215"/>
      <c r="B90" s="450"/>
      <c r="C90" s="532"/>
      <c r="D90" s="532"/>
      <c r="E90" s="532"/>
      <c r="F90" s="452"/>
      <c r="G90" s="452"/>
      <c r="H90" s="452"/>
      <c r="I90" s="440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  <c r="GT90" s="215"/>
      <c r="GU90" s="215"/>
      <c r="GV90" s="215"/>
      <c r="GW90" s="215"/>
      <c r="GX90" s="215"/>
      <c r="GY90" s="215"/>
      <c r="GZ90" s="215"/>
      <c r="HA90" s="215"/>
      <c r="HB90" s="215"/>
      <c r="HC90" s="215"/>
      <c r="HD90" s="215"/>
      <c r="HE90" s="215"/>
      <c r="HF90" s="215"/>
      <c r="HG90" s="215"/>
      <c r="HH90" s="215"/>
      <c r="HI90" s="215"/>
      <c r="HJ90" s="215"/>
      <c r="HK90" s="215"/>
      <c r="HL90" s="215"/>
      <c r="HM90" s="215"/>
      <c r="HN90" s="215"/>
      <c r="HO90" s="215"/>
      <c r="HP90" s="215"/>
      <c r="HQ90" s="215"/>
      <c r="HR90" s="215"/>
      <c r="HS90" s="215"/>
      <c r="HT90" s="215"/>
      <c r="HU90" s="215"/>
      <c r="HV90" s="215"/>
      <c r="HW90" s="215"/>
      <c r="HX90" s="215"/>
      <c r="HY90" s="215"/>
      <c r="HZ90" s="215"/>
      <c r="IA90" s="215"/>
      <c r="IB90" s="215"/>
      <c r="IC90" s="215"/>
      <c r="ID90" s="215"/>
      <c r="IE90" s="215"/>
      <c r="IF90" s="215"/>
      <c r="IG90" s="215"/>
      <c r="IH90" s="215"/>
      <c r="II90" s="215"/>
      <c r="IJ90" s="215"/>
      <c r="IK90" s="215"/>
      <c r="IL90" s="215"/>
      <c r="IM90" s="215"/>
      <c r="IN90" s="215"/>
      <c r="IO90" s="215"/>
      <c r="IP90" s="215"/>
      <c r="IQ90" s="215"/>
      <c r="IR90" s="215"/>
      <c r="IS90" s="215"/>
      <c r="IT90" s="215"/>
      <c r="IU90" s="215"/>
      <c r="IV90" s="215"/>
      <c r="IW90" s="215"/>
      <c r="IX90" s="215"/>
      <c r="IY90" s="215"/>
      <c r="IZ90" s="215"/>
      <c r="JA90" s="215"/>
      <c r="JB90" s="215"/>
      <c r="JC90" s="215"/>
      <c r="JD90" s="215"/>
      <c r="JE90" s="215"/>
      <c r="JF90" s="215"/>
      <c r="JG90" s="215"/>
      <c r="JH90" s="215"/>
      <c r="JI90" s="215"/>
      <c r="JJ90" s="215"/>
      <c r="JK90" s="215"/>
      <c r="JL90" s="215"/>
      <c r="JM90" s="215"/>
      <c r="JN90" s="215"/>
      <c r="JO90" s="215"/>
      <c r="JP90" s="215"/>
      <c r="JQ90" s="215"/>
      <c r="JR90" s="215"/>
      <c r="JS90" s="215"/>
      <c r="JT90" s="215"/>
      <c r="JU90" s="215"/>
      <c r="JV90" s="215"/>
      <c r="JW90" s="215"/>
      <c r="JX90" s="215"/>
      <c r="JY90" s="215"/>
      <c r="JZ90" s="215"/>
      <c r="KA90" s="215"/>
      <c r="KB90" s="215"/>
      <c r="KC90" s="215"/>
      <c r="KD90" s="215"/>
      <c r="KE90" s="215"/>
      <c r="KF90" s="215"/>
      <c r="KG90" s="215"/>
      <c r="KH90" s="215"/>
      <c r="KI90" s="215"/>
      <c r="KJ90" s="215"/>
      <c r="KK90" s="215"/>
      <c r="KL90" s="215"/>
      <c r="KM90" s="215"/>
      <c r="KN90" s="215"/>
      <c r="KO90" s="215"/>
      <c r="KP90" s="215"/>
      <c r="KQ90" s="215"/>
      <c r="KR90" s="215"/>
      <c r="KS90" s="215"/>
      <c r="KT90" s="215"/>
      <c r="KU90" s="215"/>
      <c r="KV90" s="215"/>
      <c r="KW90" s="215"/>
      <c r="KX90" s="215"/>
      <c r="KY90" s="215"/>
      <c r="KZ90" s="215"/>
      <c r="LA90" s="215"/>
      <c r="LB90" s="215"/>
      <c r="LC90" s="215"/>
      <c r="LD90" s="215"/>
      <c r="LE90" s="215"/>
      <c r="LF90" s="215"/>
      <c r="LG90" s="215"/>
      <c r="LH90" s="215"/>
      <c r="LI90" s="215"/>
      <c r="LJ90" s="215"/>
      <c r="LK90" s="215"/>
      <c r="LL90" s="215"/>
      <c r="LM90" s="215"/>
      <c r="LN90" s="215"/>
      <c r="LO90" s="215"/>
      <c r="LP90" s="215"/>
      <c r="LQ90" s="215"/>
      <c r="LR90" s="215"/>
      <c r="LS90" s="215"/>
      <c r="LT90" s="215"/>
      <c r="LU90" s="215"/>
      <c r="LV90" s="215"/>
      <c r="LW90" s="215"/>
      <c r="LX90" s="215"/>
      <c r="LY90" s="215"/>
      <c r="LZ90" s="215"/>
      <c r="MA90" s="215"/>
      <c r="MB90" s="215"/>
      <c r="MC90" s="215"/>
      <c r="MD90" s="215"/>
      <c r="ME90" s="215"/>
      <c r="MF90" s="215"/>
      <c r="MG90" s="215"/>
      <c r="MH90" s="215"/>
      <c r="MI90" s="215"/>
      <c r="MJ90" s="215"/>
      <c r="MK90" s="215"/>
      <c r="ML90" s="215"/>
      <c r="MM90" s="215"/>
      <c r="MN90" s="215"/>
      <c r="MO90" s="215"/>
      <c r="MP90" s="215"/>
      <c r="MQ90" s="215"/>
      <c r="MR90" s="215"/>
      <c r="MS90" s="215"/>
      <c r="MT90" s="215"/>
      <c r="MU90" s="215"/>
      <c r="MV90" s="215"/>
      <c r="MW90" s="215"/>
      <c r="MX90" s="215"/>
      <c r="MY90" s="215"/>
      <c r="MZ90" s="215"/>
      <c r="NA90" s="215"/>
      <c r="NB90" s="215"/>
      <c r="NC90" s="215"/>
      <c r="ND90" s="215"/>
      <c r="NE90" s="215"/>
      <c r="NF90" s="215"/>
      <c r="NG90" s="215"/>
      <c r="NH90" s="215"/>
      <c r="NI90" s="215"/>
      <c r="NJ90" s="215"/>
      <c r="NK90" s="215"/>
      <c r="NL90" s="215"/>
      <c r="NM90" s="215"/>
      <c r="NN90" s="215"/>
      <c r="NO90" s="215"/>
      <c r="NP90" s="215"/>
      <c r="NQ90" s="215"/>
      <c r="NR90" s="215"/>
      <c r="NS90" s="215"/>
      <c r="NT90" s="215"/>
      <c r="NU90" s="215"/>
      <c r="NV90" s="215"/>
      <c r="NW90" s="215"/>
      <c r="NX90" s="215"/>
      <c r="NY90" s="215"/>
      <c r="NZ90" s="215"/>
      <c r="OA90" s="215"/>
      <c r="OB90" s="215"/>
      <c r="OC90" s="215"/>
      <c r="OD90" s="215"/>
      <c r="OE90" s="215"/>
      <c r="OF90" s="215"/>
      <c r="OG90" s="215"/>
      <c r="OH90" s="215"/>
      <c r="OI90" s="215"/>
      <c r="OJ90" s="215"/>
      <c r="OK90" s="215"/>
      <c r="OL90" s="215"/>
      <c r="OM90" s="215"/>
      <c r="ON90" s="215"/>
      <c r="OO90" s="215"/>
      <c r="OP90" s="215"/>
      <c r="OQ90" s="215"/>
      <c r="OR90" s="215"/>
      <c r="OS90" s="215"/>
      <c r="OT90" s="215"/>
      <c r="OU90" s="215"/>
      <c r="OV90" s="215"/>
      <c r="OW90" s="215"/>
      <c r="OX90" s="215"/>
      <c r="OY90" s="215"/>
      <c r="OZ90" s="215"/>
      <c r="PA90" s="215"/>
      <c r="PB90" s="215"/>
      <c r="PC90" s="215"/>
      <c r="PD90" s="215"/>
      <c r="PE90" s="215"/>
      <c r="PF90" s="215"/>
      <c r="PG90" s="215"/>
      <c r="PH90" s="215"/>
      <c r="PI90" s="215"/>
      <c r="PJ90" s="215"/>
      <c r="PK90" s="215"/>
      <c r="PL90" s="215"/>
      <c r="PM90" s="215"/>
      <c r="PN90" s="215"/>
      <c r="PO90" s="215"/>
      <c r="PP90" s="215"/>
      <c r="PQ90" s="215"/>
      <c r="PR90" s="215"/>
      <c r="PS90" s="215"/>
      <c r="PT90" s="215"/>
      <c r="PU90" s="215"/>
      <c r="PV90" s="215"/>
      <c r="PW90" s="215"/>
      <c r="PX90" s="215"/>
      <c r="PY90" s="215"/>
      <c r="PZ90" s="215"/>
      <c r="QA90" s="215"/>
      <c r="QB90" s="215"/>
      <c r="QC90" s="215"/>
      <c r="QD90" s="215"/>
      <c r="QE90" s="215"/>
      <c r="QF90" s="215"/>
      <c r="QG90" s="215"/>
    </row>
    <row r="91" spans="1:449" s="174" customFormat="1">
      <c r="A91" s="215"/>
      <c r="B91" s="450"/>
      <c r="C91" s="533"/>
      <c r="D91" s="533"/>
      <c r="E91" s="533"/>
      <c r="F91" s="442"/>
      <c r="G91" s="442"/>
      <c r="H91" s="442"/>
      <c r="I91" s="440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215"/>
      <c r="FG91" s="215"/>
      <c r="FH91" s="215"/>
      <c r="FI91" s="215"/>
      <c r="FJ91" s="215"/>
      <c r="FK91" s="215"/>
      <c r="FL91" s="215"/>
      <c r="FM91" s="215"/>
      <c r="FN91" s="215"/>
      <c r="FO91" s="215"/>
      <c r="FP91" s="215"/>
      <c r="FQ91" s="215"/>
      <c r="FR91" s="215"/>
      <c r="FS91" s="215"/>
      <c r="FT91" s="215"/>
      <c r="FU91" s="215"/>
      <c r="FV91" s="215"/>
      <c r="FW91" s="215"/>
      <c r="FX91" s="215"/>
      <c r="FY91" s="215"/>
      <c r="FZ91" s="215"/>
      <c r="GA91" s="215"/>
      <c r="GB91" s="215"/>
      <c r="GC91" s="215"/>
      <c r="GD91" s="215"/>
      <c r="GE91" s="215"/>
      <c r="GF91" s="215"/>
      <c r="GG91" s="215"/>
      <c r="GH91" s="215"/>
      <c r="GI91" s="215"/>
      <c r="GJ91" s="215"/>
      <c r="GK91" s="215"/>
      <c r="GL91" s="215"/>
      <c r="GM91" s="215"/>
      <c r="GN91" s="215"/>
      <c r="GO91" s="215"/>
      <c r="GP91" s="215"/>
      <c r="GQ91" s="215"/>
      <c r="GR91" s="215"/>
      <c r="GS91" s="215"/>
      <c r="GT91" s="215"/>
      <c r="GU91" s="215"/>
      <c r="GV91" s="215"/>
      <c r="GW91" s="215"/>
      <c r="GX91" s="215"/>
      <c r="GY91" s="215"/>
      <c r="GZ91" s="215"/>
      <c r="HA91" s="215"/>
      <c r="HB91" s="215"/>
      <c r="HC91" s="215"/>
      <c r="HD91" s="215"/>
      <c r="HE91" s="215"/>
      <c r="HF91" s="215"/>
      <c r="HG91" s="215"/>
      <c r="HH91" s="215"/>
      <c r="HI91" s="215"/>
      <c r="HJ91" s="215"/>
      <c r="HK91" s="215"/>
      <c r="HL91" s="215"/>
      <c r="HM91" s="215"/>
      <c r="HN91" s="215"/>
      <c r="HO91" s="215"/>
      <c r="HP91" s="215"/>
      <c r="HQ91" s="215"/>
      <c r="HR91" s="215"/>
      <c r="HS91" s="215"/>
      <c r="HT91" s="215"/>
      <c r="HU91" s="215"/>
      <c r="HV91" s="215"/>
      <c r="HW91" s="215"/>
      <c r="HX91" s="215"/>
      <c r="HY91" s="215"/>
      <c r="HZ91" s="215"/>
      <c r="IA91" s="215"/>
      <c r="IB91" s="215"/>
      <c r="IC91" s="215"/>
      <c r="ID91" s="215"/>
      <c r="IE91" s="215"/>
      <c r="IF91" s="215"/>
      <c r="IG91" s="215"/>
      <c r="IH91" s="215"/>
      <c r="II91" s="215"/>
      <c r="IJ91" s="215"/>
      <c r="IK91" s="215"/>
      <c r="IL91" s="215"/>
      <c r="IM91" s="215"/>
      <c r="IN91" s="215"/>
      <c r="IO91" s="215"/>
      <c r="IP91" s="215"/>
      <c r="IQ91" s="215"/>
      <c r="IR91" s="215"/>
      <c r="IS91" s="215"/>
      <c r="IT91" s="215"/>
      <c r="IU91" s="215"/>
      <c r="IV91" s="215"/>
      <c r="IW91" s="215"/>
      <c r="IX91" s="215"/>
      <c r="IY91" s="215"/>
      <c r="IZ91" s="215"/>
      <c r="JA91" s="215"/>
      <c r="JB91" s="215"/>
      <c r="JC91" s="215"/>
      <c r="JD91" s="215"/>
      <c r="JE91" s="215"/>
      <c r="JF91" s="215"/>
      <c r="JG91" s="215"/>
      <c r="JH91" s="215"/>
      <c r="JI91" s="215"/>
      <c r="JJ91" s="215"/>
      <c r="JK91" s="215"/>
      <c r="JL91" s="215"/>
      <c r="JM91" s="215"/>
      <c r="JN91" s="215"/>
      <c r="JO91" s="215"/>
      <c r="JP91" s="215"/>
      <c r="JQ91" s="215"/>
      <c r="JR91" s="215"/>
      <c r="JS91" s="215"/>
      <c r="JT91" s="215"/>
      <c r="JU91" s="215"/>
      <c r="JV91" s="215"/>
      <c r="JW91" s="215"/>
      <c r="JX91" s="215"/>
      <c r="JY91" s="215"/>
      <c r="JZ91" s="215"/>
      <c r="KA91" s="215"/>
      <c r="KB91" s="215"/>
      <c r="KC91" s="215"/>
      <c r="KD91" s="215"/>
      <c r="KE91" s="215"/>
      <c r="KF91" s="215"/>
      <c r="KG91" s="215"/>
      <c r="KH91" s="215"/>
      <c r="KI91" s="215"/>
      <c r="KJ91" s="215"/>
      <c r="KK91" s="215"/>
      <c r="KL91" s="215"/>
      <c r="KM91" s="215"/>
      <c r="KN91" s="215"/>
      <c r="KO91" s="215"/>
      <c r="KP91" s="215"/>
      <c r="KQ91" s="215"/>
      <c r="KR91" s="215"/>
      <c r="KS91" s="215"/>
      <c r="KT91" s="215"/>
      <c r="KU91" s="215"/>
      <c r="KV91" s="215"/>
      <c r="KW91" s="215"/>
      <c r="KX91" s="215"/>
      <c r="KY91" s="215"/>
      <c r="KZ91" s="215"/>
      <c r="LA91" s="215"/>
      <c r="LB91" s="215"/>
      <c r="LC91" s="215"/>
      <c r="LD91" s="215"/>
      <c r="LE91" s="215"/>
      <c r="LF91" s="215"/>
      <c r="LG91" s="215"/>
      <c r="LH91" s="215"/>
      <c r="LI91" s="215"/>
      <c r="LJ91" s="215"/>
      <c r="LK91" s="215"/>
      <c r="LL91" s="215"/>
      <c r="LM91" s="215"/>
      <c r="LN91" s="215"/>
      <c r="LO91" s="215"/>
      <c r="LP91" s="215"/>
      <c r="LQ91" s="215"/>
      <c r="LR91" s="215"/>
      <c r="LS91" s="215"/>
      <c r="LT91" s="215"/>
      <c r="LU91" s="215"/>
      <c r="LV91" s="215"/>
      <c r="LW91" s="215"/>
      <c r="LX91" s="215"/>
      <c r="LY91" s="215"/>
      <c r="LZ91" s="215"/>
      <c r="MA91" s="215"/>
      <c r="MB91" s="215"/>
      <c r="MC91" s="215"/>
      <c r="MD91" s="215"/>
      <c r="ME91" s="215"/>
      <c r="MF91" s="215"/>
      <c r="MG91" s="215"/>
      <c r="MH91" s="215"/>
      <c r="MI91" s="215"/>
      <c r="MJ91" s="215"/>
      <c r="MK91" s="215"/>
      <c r="ML91" s="215"/>
      <c r="MM91" s="215"/>
      <c r="MN91" s="215"/>
      <c r="MO91" s="215"/>
      <c r="MP91" s="215"/>
      <c r="MQ91" s="215"/>
      <c r="MR91" s="215"/>
      <c r="MS91" s="215"/>
      <c r="MT91" s="215"/>
      <c r="MU91" s="215"/>
      <c r="MV91" s="215"/>
      <c r="MW91" s="215"/>
      <c r="MX91" s="215"/>
      <c r="MY91" s="215"/>
      <c r="MZ91" s="215"/>
      <c r="NA91" s="215"/>
      <c r="NB91" s="215"/>
      <c r="NC91" s="215"/>
      <c r="ND91" s="215"/>
      <c r="NE91" s="215"/>
      <c r="NF91" s="215"/>
      <c r="NG91" s="215"/>
      <c r="NH91" s="215"/>
      <c r="NI91" s="215"/>
      <c r="NJ91" s="215"/>
      <c r="NK91" s="215"/>
      <c r="NL91" s="215"/>
      <c r="NM91" s="215"/>
      <c r="NN91" s="215"/>
      <c r="NO91" s="215"/>
      <c r="NP91" s="215"/>
      <c r="NQ91" s="215"/>
      <c r="NR91" s="215"/>
      <c r="NS91" s="215"/>
      <c r="NT91" s="215"/>
      <c r="NU91" s="215"/>
      <c r="NV91" s="215"/>
      <c r="NW91" s="215"/>
      <c r="NX91" s="215"/>
      <c r="NY91" s="215"/>
      <c r="NZ91" s="215"/>
      <c r="OA91" s="215"/>
      <c r="OB91" s="215"/>
      <c r="OC91" s="215"/>
      <c r="OD91" s="215"/>
      <c r="OE91" s="215"/>
      <c r="OF91" s="215"/>
      <c r="OG91" s="215"/>
      <c r="OH91" s="215"/>
      <c r="OI91" s="215"/>
      <c r="OJ91" s="215"/>
      <c r="OK91" s="215"/>
      <c r="OL91" s="215"/>
      <c r="OM91" s="215"/>
      <c r="ON91" s="215"/>
      <c r="OO91" s="215"/>
      <c r="OP91" s="215"/>
      <c r="OQ91" s="215"/>
      <c r="OR91" s="215"/>
      <c r="OS91" s="215"/>
      <c r="OT91" s="215"/>
      <c r="OU91" s="215"/>
      <c r="OV91" s="215"/>
      <c r="OW91" s="215"/>
      <c r="OX91" s="215"/>
      <c r="OY91" s="215"/>
      <c r="OZ91" s="215"/>
      <c r="PA91" s="215"/>
      <c r="PB91" s="215"/>
      <c r="PC91" s="215"/>
      <c r="PD91" s="215"/>
      <c r="PE91" s="215"/>
      <c r="PF91" s="215"/>
      <c r="PG91" s="215"/>
      <c r="PH91" s="215"/>
      <c r="PI91" s="215"/>
      <c r="PJ91" s="215"/>
      <c r="PK91" s="215"/>
      <c r="PL91" s="215"/>
      <c r="PM91" s="215"/>
      <c r="PN91" s="215"/>
      <c r="PO91" s="215"/>
      <c r="PP91" s="215"/>
      <c r="PQ91" s="215"/>
      <c r="PR91" s="215"/>
      <c r="PS91" s="215"/>
      <c r="PT91" s="215"/>
      <c r="PU91" s="215"/>
      <c r="PV91" s="215"/>
      <c r="PW91" s="215"/>
      <c r="PX91" s="215"/>
      <c r="PY91" s="215"/>
      <c r="PZ91" s="215"/>
      <c r="QA91" s="215"/>
      <c r="QB91" s="215"/>
      <c r="QC91" s="215"/>
      <c r="QD91" s="215"/>
      <c r="QE91" s="215"/>
      <c r="QF91" s="215"/>
      <c r="QG91" s="215"/>
    </row>
    <row r="92" spans="1:449" s="174" customFormat="1">
      <c r="A92" s="215"/>
      <c r="B92" s="450"/>
      <c r="C92" s="440"/>
      <c r="D92" s="451"/>
      <c r="E92" s="440"/>
      <c r="F92" s="440"/>
      <c r="G92" s="440"/>
      <c r="H92" s="440"/>
      <c r="I92" s="440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215"/>
      <c r="FG92" s="215"/>
      <c r="FH92" s="215"/>
      <c r="FI92" s="215"/>
      <c r="FJ92" s="215"/>
      <c r="FK92" s="215"/>
      <c r="FL92" s="215"/>
      <c r="FM92" s="215"/>
      <c r="FN92" s="215"/>
      <c r="FO92" s="215"/>
      <c r="FP92" s="215"/>
      <c r="FQ92" s="215"/>
      <c r="FR92" s="215"/>
      <c r="FS92" s="215"/>
      <c r="FT92" s="215"/>
      <c r="FU92" s="215"/>
      <c r="FV92" s="215"/>
      <c r="FW92" s="215"/>
      <c r="FX92" s="215"/>
      <c r="FY92" s="215"/>
      <c r="FZ92" s="215"/>
      <c r="GA92" s="215"/>
      <c r="GB92" s="215"/>
      <c r="GC92" s="215"/>
      <c r="GD92" s="215"/>
      <c r="GE92" s="215"/>
      <c r="GF92" s="215"/>
      <c r="GG92" s="215"/>
      <c r="GH92" s="215"/>
      <c r="GI92" s="215"/>
      <c r="GJ92" s="215"/>
      <c r="GK92" s="215"/>
      <c r="GL92" s="215"/>
      <c r="GM92" s="215"/>
      <c r="GN92" s="215"/>
      <c r="GO92" s="215"/>
      <c r="GP92" s="215"/>
      <c r="GQ92" s="215"/>
      <c r="GR92" s="215"/>
      <c r="GS92" s="215"/>
      <c r="GT92" s="215"/>
      <c r="GU92" s="215"/>
      <c r="GV92" s="215"/>
      <c r="GW92" s="215"/>
      <c r="GX92" s="215"/>
      <c r="GY92" s="215"/>
      <c r="GZ92" s="215"/>
      <c r="HA92" s="215"/>
      <c r="HB92" s="215"/>
      <c r="HC92" s="215"/>
      <c r="HD92" s="215"/>
      <c r="HE92" s="215"/>
      <c r="HF92" s="215"/>
      <c r="HG92" s="215"/>
      <c r="HH92" s="215"/>
      <c r="HI92" s="215"/>
      <c r="HJ92" s="215"/>
      <c r="HK92" s="215"/>
      <c r="HL92" s="215"/>
      <c r="HM92" s="215"/>
      <c r="HN92" s="215"/>
      <c r="HO92" s="215"/>
      <c r="HP92" s="215"/>
      <c r="HQ92" s="215"/>
      <c r="HR92" s="215"/>
      <c r="HS92" s="215"/>
      <c r="HT92" s="215"/>
      <c r="HU92" s="215"/>
      <c r="HV92" s="215"/>
      <c r="HW92" s="215"/>
      <c r="HX92" s="215"/>
      <c r="HY92" s="215"/>
      <c r="HZ92" s="215"/>
      <c r="IA92" s="215"/>
      <c r="IB92" s="215"/>
      <c r="IC92" s="215"/>
      <c r="ID92" s="215"/>
      <c r="IE92" s="215"/>
      <c r="IF92" s="215"/>
      <c r="IG92" s="215"/>
      <c r="IH92" s="215"/>
      <c r="II92" s="215"/>
      <c r="IJ92" s="215"/>
      <c r="IK92" s="215"/>
      <c r="IL92" s="215"/>
      <c r="IM92" s="215"/>
      <c r="IN92" s="215"/>
      <c r="IO92" s="215"/>
      <c r="IP92" s="215"/>
      <c r="IQ92" s="215"/>
      <c r="IR92" s="215"/>
      <c r="IS92" s="215"/>
      <c r="IT92" s="215"/>
      <c r="IU92" s="215"/>
      <c r="IV92" s="215"/>
      <c r="IW92" s="215"/>
      <c r="IX92" s="215"/>
      <c r="IY92" s="215"/>
      <c r="IZ92" s="215"/>
      <c r="JA92" s="215"/>
      <c r="JB92" s="215"/>
      <c r="JC92" s="215"/>
      <c r="JD92" s="215"/>
      <c r="JE92" s="215"/>
      <c r="JF92" s="215"/>
      <c r="JG92" s="215"/>
      <c r="JH92" s="215"/>
      <c r="JI92" s="215"/>
      <c r="JJ92" s="215"/>
      <c r="JK92" s="215"/>
      <c r="JL92" s="215"/>
      <c r="JM92" s="215"/>
      <c r="JN92" s="215"/>
      <c r="JO92" s="215"/>
      <c r="JP92" s="215"/>
      <c r="JQ92" s="215"/>
      <c r="JR92" s="215"/>
      <c r="JS92" s="215"/>
      <c r="JT92" s="215"/>
      <c r="JU92" s="215"/>
      <c r="JV92" s="215"/>
      <c r="JW92" s="215"/>
      <c r="JX92" s="215"/>
      <c r="JY92" s="215"/>
      <c r="JZ92" s="215"/>
      <c r="KA92" s="215"/>
      <c r="KB92" s="215"/>
      <c r="KC92" s="215"/>
      <c r="KD92" s="215"/>
      <c r="KE92" s="215"/>
      <c r="KF92" s="215"/>
      <c r="KG92" s="215"/>
      <c r="KH92" s="215"/>
      <c r="KI92" s="215"/>
      <c r="KJ92" s="215"/>
      <c r="KK92" s="215"/>
      <c r="KL92" s="215"/>
      <c r="KM92" s="215"/>
      <c r="KN92" s="215"/>
      <c r="KO92" s="215"/>
      <c r="KP92" s="215"/>
      <c r="KQ92" s="215"/>
      <c r="KR92" s="215"/>
      <c r="KS92" s="215"/>
      <c r="KT92" s="215"/>
      <c r="KU92" s="215"/>
      <c r="KV92" s="215"/>
      <c r="KW92" s="215"/>
      <c r="KX92" s="215"/>
      <c r="KY92" s="215"/>
      <c r="KZ92" s="215"/>
      <c r="LA92" s="215"/>
      <c r="LB92" s="215"/>
      <c r="LC92" s="215"/>
      <c r="LD92" s="215"/>
      <c r="LE92" s="215"/>
      <c r="LF92" s="215"/>
      <c r="LG92" s="215"/>
      <c r="LH92" s="215"/>
      <c r="LI92" s="215"/>
      <c r="LJ92" s="215"/>
      <c r="LK92" s="215"/>
      <c r="LL92" s="215"/>
      <c r="LM92" s="215"/>
      <c r="LN92" s="215"/>
      <c r="LO92" s="215"/>
      <c r="LP92" s="215"/>
      <c r="LQ92" s="215"/>
      <c r="LR92" s="215"/>
      <c r="LS92" s="215"/>
      <c r="LT92" s="215"/>
      <c r="LU92" s="215"/>
      <c r="LV92" s="215"/>
      <c r="LW92" s="215"/>
      <c r="LX92" s="215"/>
      <c r="LY92" s="215"/>
      <c r="LZ92" s="215"/>
      <c r="MA92" s="215"/>
      <c r="MB92" s="215"/>
      <c r="MC92" s="215"/>
      <c r="MD92" s="215"/>
      <c r="ME92" s="215"/>
      <c r="MF92" s="215"/>
      <c r="MG92" s="215"/>
      <c r="MH92" s="215"/>
      <c r="MI92" s="215"/>
      <c r="MJ92" s="215"/>
      <c r="MK92" s="215"/>
      <c r="ML92" s="215"/>
      <c r="MM92" s="215"/>
      <c r="MN92" s="215"/>
      <c r="MO92" s="215"/>
      <c r="MP92" s="215"/>
      <c r="MQ92" s="215"/>
      <c r="MR92" s="215"/>
      <c r="MS92" s="215"/>
      <c r="MT92" s="215"/>
      <c r="MU92" s="215"/>
      <c r="MV92" s="215"/>
      <c r="MW92" s="215"/>
      <c r="MX92" s="215"/>
      <c r="MY92" s="215"/>
      <c r="MZ92" s="215"/>
      <c r="NA92" s="215"/>
      <c r="NB92" s="215"/>
      <c r="NC92" s="215"/>
      <c r="ND92" s="215"/>
      <c r="NE92" s="215"/>
      <c r="NF92" s="215"/>
      <c r="NG92" s="215"/>
      <c r="NH92" s="215"/>
      <c r="NI92" s="215"/>
      <c r="NJ92" s="215"/>
      <c r="NK92" s="215"/>
      <c r="NL92" s="215"/>
      <c r="NM92" s="215"/>
      <c r="NN92" s="215"/>
      <c r="NO92" s="215"/>
      <c r="NP92" s="215"/>
      <c r="NQ92" s="215"/>
      <c r="NR92" s="215"/>
      <c r="NS92" s="215"/>
      <c r="NT92" s="215"/>
      <c r="NU92" s="215"/>
      <c r="NV92" s="215"/>
      <c r="NW92" s="215"/>
      <c r="NX92" s="215"/>
      <c r="NY92" s="215"/>
      <c r="NZ92" s="215"/>
      <c r="OA92" s="215"/>
      <c r="OB92" s="215"/>
      <c r="OC92" s="215"/>
      <c r="OD92" s="215"/>
      <c r="OE92" s="215"/>
      <c r="OF92" s="215"/>
      <c r="OG92" s="215"/>
      <c r="OH92" s="215"/>
      <c r="OI92" s="215"/>
      <c r="OJ92" s="215"/>
      <c r="OK92" s="215"/>
      <c r="OL92" s="215"/>
      <c r="OM92" s="215"/>
      <c r="ON92" s="215"/>
      <c r="OO92" s="215"/>
      <c r="OP92" s="215"/>
      <c r="OQ92" s="215"/>
      <c r="OR92" s="215"/>
      <c r="OS92" s="215"/>
      <c r="OT92" s="215"/>
      <c r="OU92" s="215"/>
      <c r="OV92" s="215"/>
      <c r="OW92" s="215"/>
      <c r="OX92" s="215"/>
      <c r="OY92" s="215"/>
      <c r="OZ92" s="215"/>
      <c r="PA92" s="215"/>
      <c r="PB92" s="215"/>
      <c r="PC92" s="215"/>
      <c r="PD92" s="215"/>
      <c r="PE92" s="215"/>
      <c r="PF92" s="215"/>
      <c r="PG92" s="215"/>
      <c r="PH92" s="215"/>
      <c r="PI92" s="215"/>
      <c r="PJ92" s="215"/>
      <c r="PK92" s="215"/>
      <c r="PL92" s="215"/>
      <c r="PM92" s="215"/>
      <c r="PN92" s="215"/>
      <c r="PO92" s="215"/>
      <c r="PP92" s="215"/>
      <c r="PQ92" s="215"/>
      <c r="PR92" s="215"/>
      <c r="PS92" s="215"/>
      <c r="PT92" s="215"/>
      <c r="PU92" s="215"/>
      <c r="PV92" s="215"/>
      <c r="PW92" s="215"/>
      <c r="PX92" s="215"/>
      <c r="PY92" s="215"/>
      <c r="PZ92" s="215"/>
      <c r="QA92" s="215"/>
      <c r="QB92" s="215"/>
      <c r="QC92" s="215"/>
      <c r="QD92" s="215"/>
      <c r="QE92" s="215"/>
      <c r="QF92" s="215"/>
      <c r="QG92" s="215"/>
    </row>
    <row r="93" spans="1:449" s="174" customFormat="1">
      <c r="A93" s="215"/>
      <c r="B93" s="450"/>
      <c r="C93" s="440"/>
      <c r="D93" s="451"/>
      <c r="E93" s="440"/>
      <c r="F93" s="440"/>
      <c r="G93" s="440"/>
      <c r="H93" s="440"/>
      <c r="I93" s="440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  <c r="FF93" s="215"/>
      <c r="FG93" s="215"/>
      <c r="FH93" s="215"/>
      <c r="FI93" s="215"/>
      <c r="FJ93" s="215"/>
      <c r="FK93" s="215"/>
      <c r="FL93" s="215"/>
      <c r="FM93" s="215"/>
      <c r="FN93" s="215"/>
      <c r="FO93" s="215"/>
      <c r="FP93" s="215"/>
      <c r="FQ93" s="215"/>
      <c r="FR93" s="215"/>
      <c r="FS93" s="215"/>
      <c r="FT93" s="215"/>
      <c r="FU93" s="215"/>
      <c r="FV93" s="215"/>
      <c r="FW93" s="215"/>
      <c r="FX93" s="215"/>
      <c r="FY93" s="215"/>
      <c r="FZ93" s="215"/>
      <c r="GA93" s="215"/>
      <c r="GB93" s="215"/>
      <c r="GC93" s="215"/>
      <c r="GD93" s="215"/>
      <c r="GE93" s="215"/>
      <c r="GF93" s="215"/>
      <c r="GG93" s="215"/>
      <c r="GH93" s="215"/>
      <c r="GI93" s="215"/>
      <c r="GJ93" s="215"/>
      <c r="GK93" s="215"/>
      <c r="GL93" s="215"/>
      <c r="GM93" s="215"/>
      <c r="GN93" s="215"/>
      <c r="GO93" s="215"/>
      <c r="GP93" s="215"/>
      <c r="GQ93" s="215"/>
      <c r="GR93" s="215"/>
      <c r="GS93" s="215"/>
      <c r="GT93" s="215"/>
      <c r="GU93" s="215"/>
      <c r="GV93" s="215"/>
      <c r="GW93" s="215"/>
      <c r="GX93" s="215"/>
      <c r="GY93" s="215"/>
      <c r="GZ93" s="215"/>
      <c r="HA93" s="215"/>
      <c r="HB93" s="215"/>
      <c r="HC93" s="215"/>
      <c r="HD93" s="215"/>
      <c r="HE93" s="215"/>
      <c r="HF93" s="215"/>
      <c r="HG93" s="215"/>
      <c r="HH93" s="215"/>
      <c r="HI93" s="215"/>
      <c r="HJ93" s="215"/>
      <c r="HK93" s="215"/>
      <c r="HL93" s="215"/>
      <c r="HM93" s="215"/>
      <c r="HN93" s="215"/>
      <c r="HO93" s="215"/>
      <c r="HP93" s="215"/>
      <c r="HQ93" s="215"/>
      <c r="HR93" s="215"/>
      <c r="HS93" s="215"/>
      <c r="HT93" s="215"/>
      <c r="HU93" s="215"/>
      <c r="HV93" s="215"/>
      <c r="HW93" s="215"/>
      <c r="HX93" s="215"/>
      <c r="HY93" s="215"/>
      <c r="HZ93" s="215"/>
      <c r="IA93" s="215"/>
      <c r="IB93" s="215"/>
      <c r="IC93" s="215"/>
      <c r="ID93" s="215"/>
      <c r="IE93" s="215"/>
      <c r="IF93" s="215"/>
      <c r="IG93" s="215"/>
      <c r="IH93" s="215"/>
      <c r="II93" s="215"/>
      <c r="IJ93" s="215"/>
      <c r="IK93" s="215"/>
      <c r="IL93" s="215"/>
      <c r="IM93" s="215"/>
      <c r="IN93" s="215"/>
      <c r="IO93" s="215"/>
      <c r="IP93" s="215"/>
      <c r="IQ93" s="215"/>
      <c r="IR93" s="215"/>
      <c r="IS93" s="215"/>
      <c r="IT93" s="215"/>
      <c r="IU93" s="215"/>
      <c r="IV93" s="215"/>
      <c r="IW93" s="215"/>
      <c r="IX93" s="215"/>
      <c r="IY93" s="215"/>
      <c r="IZ93" s="215"/>
      <c r="JA93" s="215"/>
      <c r="JB93" s="215"/>
      <c r="JC93" s="215"/>
      <c r="JD93" s="215"/>
      <c r="JE93" s="215"/>
      <c r="JF93" s="215"/>
      <c r="JG93" s="215"/>
      <c r="JH93" s="215"/>
      <c r="JI93" s="215"/>
      <c r="JJ93" s="215"/>
      <c r="JK93" s="215"/>
      <c r="JL93" s="215"/>
      <c r="JM93" s="215"/>
      <c r="JN93" s="215"/>
      <c r="JO93" s="215"/>
      <c r="JP93" s="215"/>
      <c r="JQ93" s="215"/>
      <c r="JR93" s="215"/>
      <c r="JS93" s="215"/>
      <c r="JT93" s="215"/>
      <c r="JU93" s="215"/>
      <c r="JV93" s="215"/>
      <c r="JW93" s="215"/>
      <c r="JX93" s="215"/>
      <c r="JY93" s="215"/>
      <c r="JZ93" s="215"/>
      <c r="KA93" s="215"/>
      <c r="KB93" s="215"/>
      <c r="KC93" s="215"/>
      <c r="KD93" s="215"/>
      <c r="KE93" s="215"/>
      <c r="KF93" s="215"/>
      <c r="KG93" s="215"/>
      <c r="KH93" s="215"/>
      <c r="KI93" s="215"/>
      <c r="KJ93" s="215"/>
      <c r="KK93" s="215"/>
      <c r="KL93" s="215"/>
      <c r="KM93" s="215"/>
      <c r="KN93" s="215"/>
      <c r="KO93" s="215"/>
      <c r="KP93" s="215"/>
      <c r="KQ93" s="215"/>
      <c r="KR93" s="215"/>
      <c r="KS93" s="215"/>
      <c r="KT93" s="215"/>
      <c r="KU93" s="215"/>
      <c r="KV93" s="215"/>
      <c r="KW93" s="215"/>
      <c r="KX93" s="215"/>
      <c r="KY93" s="215"/>
      <c r="KZ93" s="215"/>
      <c r="LA93" s="215"/>
      <c r="LB93" s="215"/>
      <c r="LC93" s="215"/>
      <c r="LD93" s="215"/>
      <c r="LE93" s="215"/>
      <c r="LF93" s="215"/>
      <c r="LG93" s="215"/>
      <c r="LH93" s="215"/>
      <c r="LI93" s="215"/>
      <c r="LJ93" s="215"/>
      <c r="LK93" s="215"/>
      <c r="LL93" s="215"/>
      <c r="LM93" s="215"/>
      <c r="LN93" s="215"/>
      <c r="LO93" s="215"/>
      <c r="LP93" s="215"/>
      <c r="LQ93" s="215"/>
      <c r="LR93" s="215"/>
      <c r="LS93" s="215"/>
      <c r="LT93" s="215"/>
      <c r="LU93" s="215"/>
      <c r="LV93" s="215"/>
      <c r="LW93" s="215"/>
      <c r="LX93" s="215"/>
      <c r="LY93" s="215"/>
      <c r="LZ93" s="215"/>
      <c r="MA93" s="215"/>
      <c r="MB93" s="215"/>
      <c r="MC93" s="215"/>
      <c r="MD93" s="215"/>
      <c r="ME93" s="215"/>
      <c r="MF93" s="215"/>
      <c r="MG93" s="215"/>
      <c r="MH93" s="215"/>
      <c r="MI93" s="215"/>
      <c r="MJ93" s="215"/>
      <c r="MK93" s="215"/>
      <c r="ML93" s="215"/>
      <c r="MM93" s="215"/>
      <c r="MN93" s="215"/>
      <c r="MO93" s="215"/>
      <c r="MP93" s="215"/>
      <c r="MQ93" s="215"/>
      <c r="MR93" s="215"/>
      <c r="MS93" s="215"/>
      <c r="MT93" s="215"/>
      <c r="MU93" s="215"/>
      <c r="MV93" s="215"/>
      <c r="MW93" s="215"/>
      <c r="MX93" s="215"/>
      <c r="MY93" s="215"/>
      <c r="MZ93" s="215"/>
      <c r="NA93" s="215"/>
      <c r="NB93" s="215"/>
      <c r="NC93" s="215"/>
      <c r="ND93" s="215"/>
      <c r="NE93" s="215"/>
      <c r="NF93" s="215"/>
      <c r="NG93" s="215"/>
      <c r="NH93" s="215"/>
      <c r="NI93" s="215"/>
      <c r="NJ93" s="215"/>
      <c r="NK93" s="215"/>
      <c r="NL93" s="215"/>
      <c r="NM93" s="215"/>
      <c r="NN93" s="215"/>
      <c r="NO93" s="215"/>
      <c r="NP93" s="215"/>
      <c r="NQ93" s="215"/>
      <c r="NR93" s="215"/>
      <c r="NS93" s="215"/>
      <c r="NT93" s="215"/>
      <c r="NU93" s="215"/>
      <c r="NV93" s="215"/>
      <c r="NW93" s="215"/>
      <c r="NX93" s="215"/>
      <c r="NY93" s="215"/>
      <c r="NZ93" s="215"/>
      <c r="OA93" s="215"/>
      <c r="OB93" s="215"/>
      <c r="OC93" s="215"/>
      <c r="OD93" s="215"/>
      <c r="OE93" s="215"/>
      <c r="OF93" s="215"/>
      <c r="OG93" s="215"/>
      <c r="OH93" s="215"/>
      <c r="OI93" s="215"/>
      <c r="OJ93" s="215"/>
      <c r="OK93" s="215"/>
      <c r="OL93" s="215"/>
      <c r="OM93" s="215"/>
      <c r="ON93" s="215"/>
      <c r="OO93" s="215"/>
      <c r="OP93" s="215"/>
      <c r="OQ93" s="215"/>
      <c r="OR93" s="215"/>
      <c r="OS93" s="215"/>
      <c r="OT93" s="215"/>
      <c r="OU93" s="215"/>
      <c r="OV93" s="215"/>
      <c r="OW93" s="215"/>
      <c r="OX93" s="215"/>
      <c r="OY93" s="215"/>
      <c r="OZ93" s="215"/>
      <c r="PA93" s="215"/>
      <c r="PB93" s="215"/>
      <c r="PC93" s="215"/>
      <c r="PD93" s="215"/>
      <c r="PE93" s="215"/>
      <c r="PF93" s="215"/>
      <c r="PG93" s="215"/>
      <c r="PH93" s="215"/>
      <c r="PI93" s="215"/>
      <c r="PJ93" s="215"/>
      <c r="PK93" s="215"/>
      <c r="PL93" s="215"/>
      <c r="PM93" s="215"/>
      <c r="PN93" s="215"/>
      <c r="PO93" s="215"/>
      <c r="PP93" s="215"/>
      <c r="PQ93" s="215"/>
      <c r="PR93" s="215"/>
      <c r="PS93" s="215"/>
      <c r="PT93" s="215"/>
      <c r="PU93" s="215"/>
      <c r="PV93" s="215"/>
      <c r="PW93" s="215"/>
      <c r="PX93" s="215"/>
      <c r="PY93" s="215"/>
      <c r="PZ93" s="215"/>
      <c r="QA93" s="215"/>
      <c r="QB93" s="215"/>
      <c r="QC93" s="215"/>
      <c r="QD93" s="215"/>
      <c r="QE93" s="215"/>
      <c r="QF93" s="215"/>
      <c r="QG93" s="215"/>
    </row>
    <row r="94" spans="1:449" s="174" customFormat="1">
      <c r="A94" s="215"/>
      <c r="B94" s="206"/>
      <c r="D94" s="202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  <c r="EW94" s="215"/>
      <c r="EX94" s="215"/>
      <c r="EY94" s="215"/>
      <c r="EZ94" s="215"/>
      <c r="FA94" s="215"/>
      <c r="FB94" s="215"/>
      <c r="FC94" s="215"/>
      <c r="FD94" s="215"/>
      <c r="FE94" s="215"/>
      <c r="FF94" s="215"/>
      <c r="FG94" s="215"/>
      <c r="FH94" s="215"/>
      <c r="FI94" s="215"/>
      <c r="FJ94" s="215"/>
      <c r="FK94" s="215"/>
      <c r="FL94" s="215"/>
      <c r="FM94" s="215"/>
      <c r="FN94" s="215"/>
      <c r="FO94" s="215"/>
      <c r="FP94" s="215"/>
      <c r="FQ94" s="215"/>
      <c r="FR94" s="215"/>
      <c r="FS94" s="215"/>
      <c r="FT94" s="215"/>
      <c r="FU94" s="215"/>
      <c r="FV94" s="215"/>
      <c r="FW94" s="215"/>
      <c r="FX94" s="215"/>
      <c r="FY94" s="215"/>
      <c r="FZ94" s="215"/>
      <c r="GA94" s="215"/>
      <c r="GB94" s="215"/>
      <c r="GC94" s="215"/>
      <c r="GD94" s="215"/>
      <c r="GE94" s="215"/>
      <c r="GF94" s="215"/>
      <c r="GG94" s="215"/>
      <c r="GH94" s="215"/>
      <c r="GI94" s="215"/>
      <c r="GJ94" s="215"/>
      <c r="GK94" s="215"/>
      <c r="GL94" s="215"/>
      <c r="GM94" s="215"/>
      <c r="GN94" s="215"/>
      <c r="GO94" s="215"/>
      <c r="GP94" s="215"/>
      <c r="GQ94" s="215"/>
      <c r="GR94" s="215"/>
      <c r="GS94" s="215"/>
      <c r="GT94" s="215"/>
      <c r="GU94" s="215"/>
      <c r="GV94" s="215"/>
      <c r="GW94" s="215"/>
      <c r="GX94" s="215"/>
      <c r="GY94" s="215"/>
      <c r="GZ94" s="215"/>
      <c r="HA94" s="215"/>
      <c r="HB94" s="215"/>
      <c r="HC94" s="215"/>
      <c r="HD94" s="215"/>
      <c r="HE94" s="215"/>
      <c r="HF94" s="215"/>
      <c r="HG94" s="215"/>
      <c r="HH94" s="215"/>
      <c r="HI94" s="215"/>
      <c r="HJ94" s="215"/>
      <c r="HK94" s="215"/>
      <c r="HL94" s="215"/>
      <c r="HM94" s="215"/>
      <c r="HN94" s="215"/>
      <c r="HO94" s="215"/>
      <c r="HP94" s="215"/>
      <c r="HQ94" s="215"/>
      <c r="HR94" s="215"/>
      <c r="HS94" s="215"/>
      <c r="HT94" s="215"/>
      <c r="HU94" s="215"/>
      <c r="HV94" s="215"/>
      <c r="HW94" s="215"/>
      <c r="HX94" s="215"/>
      <c r="HY94" s="215"/>
      <c r="HZ94" s="215"/>
      <c r="IA94" s="215"/>
      <c r="IB94" s="215"/>
      <c r="IC94" s="215"/>
      <c r="ID94" s="215"/>
      <c r="IE94" s="215"/>
      <c r="IF94" s="215"/>
      <c r="IG94" s="215"/>
      <c r="IH94" s="215"/>
      <c r="II94" s="215"/>
      <c r="IJ94" s="215"/>
      <c r="IK94" s="215"/>
      <c r="IL94" s="215"/>
      <c r="IM94" s="215"/>
      <c r="IN94" s="215"/>
      <c r="IO94" s="215"/>
      <c r="IP94" s="215"/>
      <c r="IQ94" s="215"/>
      <c r="IR94" s="215"/>
      <c r="IS94" s="215"/>
      <c r="IT94" s="215"/>
      <c r="IU94" s="215"/>
      <c r="IV94" s="215"/>
      <c r="IW94" s="215"/>
      <c r="IX94" s="215"/>
      <c r="IY94" s="215"/>
      <c r="IZ94" s="215"/>
      <c r="JA94" s="215"/>
      <c r="JB94" s="215"/>
      <c r="JC94" s="215"/>
      <c r="JD94" s="215"/>
      <c r="JE94" s="215"/>
      <c r="JF94" s="215"/>
      <c r="JG94" s="215"/>
      <c r="JH94" s="215"/>
      <c r="JI94" s="215"/>
      <c r="JJ94" s="215"/>
      <c r="JK94" s="215"/>
      <c r="JL94" s="215"/>
      <c r="JM94" s="215"/>
      <c r="JN94" s="215"/>
      <c r="JO94" s="215"/>
      <c r="JP94" s="215"/>
      <c r="JQ94" s="215"/>
      <c r="JR94" s="215"/>
      <c r="JS94" s="215"/>
      <c r="JT94" s="215"/>
      <c r="JU94" s="215"/>
      <c r="JV94" s="215"/>
      <c r="JW94" s="215"/>
      <c r="JX94" s="215"/>
      <c r="JY94" s="215"/>
      <c r="JZ94" s="215"/>
      <c r="KA94" s="215"/>
      <c r="KB94" s="215"/>
      <c r="KC94" s="215"/>
      <c r="KD94" s="215"/>
      <c r="KE94" s="215"/>
      <c r="KF94" s="215"/>
      <c r="KG94" s="215"/>
      <c r="KH94" s="215"/>
      <c r="KI94" s="215"/>
      <c r="KJ94" s="215"/>
      <c r="KK94" s="215"/>
      <c r="KL94" s="215"/>
      <c r="KM94" s="215"/>
      <c r="KN94" s="215"/>
      <c r="KO94" s="215"/>
      <c r="KP94" s="215"/>
      <c r="KQ94" s="215"/>
      <c r="KR94" s="215"/>
      <c r="KS94" s="215"/>
      <c r="KT94" s="215"/>
      <c r="KU94" s="215"/>
      <c r="KV94" s="215"/>
      <c r="KW94" s="215"/>
      <c r="KX94" s="215"/>
      <c r="KY94" s="215"/>
      <c r="KZ94" s="215"/>
      <c r="LA94" s="215"/>
      <c r="LB94" s="215"/>
      <c r="LC94" s="215"/>
      <c r="LD94" s="215"/>
      <c r="LE94" s="215"/>
      <c r="LF94" s="215"/>
      <c r="LG94" s="215"/>
      <c r="LH94" s="215"/>
      <c r="LI94" s="215"/>
      <c r="LJ94" s="215"/>
      <c r="LK94" s="215"/>
      <c r="LL94" s="215"/>
      <c r="LM94" s="215"/>
      <c r="LN94" s="215"/>
      <c r="LO94" s="215"/>
      <c r="LP94" s="215"/>
      <c r="LQ94" s="215"/>
      <c r="LR94" s="215"/>
      <c r="LS94" s="215"/>
      <c r="LT94" s="215"/>
      <c r="LU94" s="215"/>
      <c r="LV94" s="215"/>
      <c r="LW94" s="215"/>
      <c r="LX94" s="215"/>
      <c r="LY94" s="215"/>
      <c r="LZ94" s="215"/>
      <c r="MA94" s="215"/>
      <c r="MB94" s="215"/>
      <c r="MC94" s="215"/>
      <c r="MD94" s="215"/>
      <c r="ME94" s="215"/>
      <c r="MF94" s="215"/>
      <c r="MG94" s="215"/>
      <c r="MH94" s="215"/>
      <c r="MI94" s="215"/>
      <c r="MJ94" s="215"/>
      <c r="MK94" s="215"/>
      <c r="ML94" s="215"/>
      <c r="MM94" s="215"/>
      <c r="MN94" s="215"/>
      <c r="MO94" s="215"/>
      <c r="MP94" s="215"/>
      <c r="MQ94" s="215"/>
      <c r="MR94" s="215"/>
      <c r="MS94" s="215"/>
      <c r="MT94" s="215"/>
      <c r="MU94" s="215"/>
      <c r="MV94" s="215"/>
      <c r="MW94" s="215"/>
      <c r="MX94" s="215"/>
      <c r="MY94" s="215"/>
      <c r="MZ94" s="215"/>
      <c r="NA94" s="215"/>
      <c r="NB94" s="215"/>
      <c r="NC94" s="215"/>
      <c r="ND94" s="215"/>
      <c r="NE94" s="215"/>
      <c r="NF94" s="215"/>
      <c r="NG94" s="215"/>
      <c r="NH94" s="215"/>
      <c r="NI94" s="215"/>
      <c r="NJ94" s="215"/>
      <c r="NK94" s="215"/>
      <c r="NL94" s="215"/>
      <c r="NM94" s="215"/>
      <c r="NN94" s="215"/>
      <c r="NO94" s="215"/>
      <c r="NP94" s="215"/>
      <c r="NQ94" s="215"/>
      <c r="NR94" s="215"/>
      <c r="NS94" s="215"/>
      <c r="NT94" s="215"/>
      <c r="NU94" s="215"/>
      <c r="NV94" s="215"/>
      <c r="NW94" s="215"/>
      <c r="NX94" s="215"/>
      <c r="NY94" s="215"/>
      <c r="NZ94" s="215"/>
      <c r="OA94" s="215"/>
      <c r="OB94" s="215"/>
      <c r="OC94" s="215"/>
      <c r="OD94" s="215"/>
      <c r="OE94" s="215"/>
      <c r="OF94" s="215"/>
      <c r="OG94" s="215"/>
      <c r="OH94" s="215"/>
      <c r="OI94" s="215"/>
      <c r="OJ94" s="215"/>
      <c r="OK94" s="215"/>
      <c r="OL94" s="215"/>
      <c r="OM94" s="215"/>
      <c r="ON94" s="215"/>
      <c r="OO94" s="215"/>
      <c r="OP94" s="215"/>
      <c r="OQ94" s="215"/>
      <c r="OR94" s="215"/>
      <c r="OS94" s="215"/>
      <c r="OT94" s="215"/>
      <c r="OU94" s="215"/>
      <c r="OV94" s="215"/>
      <c r="OW94" s="215"/>
      <c r="OX94" s="215"/>
      <c r="OY94" s="215"/>
      <c r="OZ94" s="215"/>
      <c r="PA94" s="215"/>
      <c r="PB94" s="215"/>
      <c r="PC94" s="215"/>
      <c r="PD94" s="215"/>
      <c r="PE94" s="215"/>
      <c r="PF94" s="215"/>
      <c r="PG94" s="215"/>
      <c r="PH94" s="215"/>
      <c r="PI94" s="215"/>
      <c r="PJ94" s="215"/>
      <c r="PK94" s="215"/>
      <c r="PL94" s="215"/>
      <c r="PM94" s="215"/>
      <c r="PN94" s="215"/>
      <c r="PO94" s="215"/>
      <c r="PP94" s="215"/>
      <c r="PQ94" s="215"/>
      <c r="PR94" s="215"/>
      <c r="PS94" s="215"/>
      <c r="PT94" s="215"/>
      <c r="PU94" s="215"/>
      <c r="PV94" s="215"/>
      <c r="PW94" s="215"/>
      <c r="PX94" s="215"/>
      <c r="PY94" s="215"/>
      <c r="PZ94" s="215"/>
      <c r="QA94" s="215"/>
      <c r="QB94" s="215"/>
      <c r="QC94" s="215"/>
      <c r="QD94" s="215"/>
      <c r="QE94" s="215"/>
      <c r="QF94" s="215"/>
      <c r="QG94" s="215"/>
    </row>
    <row r="95" spans="1:449" s="174" customFormat="1">
      <c r="A95" s="215"/>
      <c r="B95" s="206"/>
      <c r="D95" s="202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  <c r="GT95" s="215"/>
      <c r="GU95" s="215"/>
      <c r="GV95" s="215"/>
      <c r="GW95" s="215"/>
      <c r="GX95" s="215"/>
      <c r="GY95" s="215"/>
      <c r="GZ95" s="215"/>
      <c r="HA95" s="215"/>
      <c r="HB95" s="215"/>
      <c r="HC95" s="215"/>
      <c r="HD95" s="215"/>
      <c r="HE95" s="215"/>
      <c r="HF95" s="215"/>
      <c r="HG95" s="215"/>
      <c r="HH95" s="215"/>
      <c r="HI95" s="215"/>
      <c r="HJ95" s="215"/>
      <c r="HK95" s="215"/>
      <c r="HL95" s="215"/>
      <c r="HM95" s="215"/>
      <c r="HN95" s="215"/>
      <c r="HO95" s="215"/>
      <c r="HP95" s="215"/>
      <c r="HQ95" s="215"/>
      <c r="HR95" s="215"/>
      <c r="HS95" s="215"/>
      <c r="HT95" s="215"/>
      <c r="HU95" s="215"/>
      <c r="HV95" s="215"/>
      <c r="HW95" s="215"/>
      <c r="HX95" s="215"/>
      <c r="HY95" s="215"/>
      <c r="HZ95" s="215"/>
      <c r="IA95" s="215"/>
      <c r="IB95" s="215"/>
      <c r="IC95" s="215"/>
      <c r="ID95" s="215"/>
      <c r="IE95" s="215"/>
      <c r="IF95" s="215"/>
      <c r="IG95" s="215"/>
      <c r="IH95" s="215"/>
      <c r="II95" s="215"/>
      <c r="IJ95" s="215"/>
      <c r="IK95" s="215"/>
      <c r="IL95" s="215"/>
      <c r="IM95" s="215"/>
      <c r="IN95" s="215"/>
      <c r="IO95" s="215"/>
      <c r="IP95" s="215"/>
      <c r="IQ95" s="215"/>
      <c r="IR95" s="215"/>
      <c r="IS95" s="215"/>
      <c r="IT95" s="215"/>
      <c r="IU95" s="215"/>
      <c r="IV95" s="215"/>
      <c r="IW95" s="215"/>
      <c r="IX95" s="215"/>
      <c r="IY95" s="215"/>
      <c r="IZ95" s="215"/>
      <c r="JA95" s="215"/>
      <c r="JB95" s="215"/>
      <c r="JC95" s="215"/>
      <c r="JD95" s="215"/>
      <c r="JE95" s="215"/>
      <c r="JF95" s="215"/>
      <c r="JG95" s="215"/>
      <c r="JH95" s="215"/>
      <c r="JI95" s="215"/>
      <c r="JJ95" s="215"/>
      <c r="JK95" s="215"/>
      <c r="JL95" s="215"/>
      <c r="JM95" s="215"/>
      <c r="JN95" s="215"/>
      <c r="JO95" s="215"/>
      <c r="JP95" s="215"/>
      <c r="JQ95" s="215"/>
      <c r="JR95" s="215"/>
      <c r="JS95" s="215"/>
      <c r="JT95" s="215"/>
      <c r="JU95" s="215"/>
      <c r="JV95" s="215"/>
      <c r="JW95" s="215"/>
      <c r="JX95" s="215"/>
      <c r="JY95" s="215"/>
      <c r="JZ95" s="215"/>
      <c r="KA95" s="215"/>
      <c r="KB95" s="215"/>
      <c r="KC95" s="215"/>
      <c r="KD95" s="215"/>
      <c r="KE95" s="215"/>
      <c r="KF95" s="215"/>
      <c r="KG95" s="215"/>
      <c r="KH95" s="215"/>
      <c r="KI95" s="215"/>
      <c r="KJ95" s="215"/>
      <c r="KK95" s="215"/>
      <c r="KL95" s="215"/>
      <c r="KM95" s="215"/>
      <c r="KN95" s="215"/>
      <c r="KO95" s="215"/>
      <c r="KP95" s="215"/>
      <c r="KQ95" s="215"/>
      <c r="KR95" s="215"/>
      <c r="KS95" s="215"/>
      <c r="KT95" s="215"/>
      <c r="KU95" s="215"/>
      <c r="KV95" s="215"/>
      <c r="KW95" s="215"/>
      <c r="KX95" s="215"/>
      <c r="KY95" s="215"/>
      <c r="KZ95" s="215"/>
      <c r="LA95" s="215"/>
      <c r="LB95" s="215"/>
      <c r="LC95" s="215"/>
      <c r="LD95" s="215"/>
      <c r="LE95" s="215"/>
      <c r="LF95" s="215"/>
      <c r="LG95" s="215"/>
      <c r="LH95" s="215"/>
      <c r="LI95" s="215"/>
      <c r="LJ95" s="215"/>
      <c r="LK95" s="215"/>
      <c r="LL95" s="215"/>
      <c r="LM95" s="215"/>
      <c r="LN95" s="215"/>
      <c r="LO95" s="215"/>
      <c r="LP95" s="215"/>
      <c r="LQ95" s="215"/>
      <c r="LR95" s="215"/>
      <c r="LS95" s="215"/>
      <c r="LT95" s="215"/>
      <c r="LU95" s="215"/>
      <c r="LV95" s="215"/>
      <c r="LW95" s="215"/>
      <c r="LX95" s="215"/>
      <c r="LY95" s="215"/>
      <c r="LZ95" s="215"/>
      <c r="MA95" s="215"/>
      <c r="MB95" s="215"/>
      <c r="MC95" s="215"/>
      <c r="MD95" s="215"/>
      <c r="ME95" s="215"/>
      <c r="MF95" s="215"/>
      <c r="MG95" s="215"/>
      <c r="MH95" s="215"/>
      <c r="MI95" s="215"/>
      <c r="MJ95" s="215"/>
      <c r="MK95" s="215"/>
      <c r="ML95" s="215"/>
      <c r="MM95" s="215"/>
      <c r="MN95" s="215"/>
      <c r="MO95" s="215"/>
      <c r="MP95" s="215"/>
      <c r="MQ95" s="215"/>
      <c r="MR95" s="215"/>
      <c r="MS95" s="215"/>
      <c r="MT95" s="215"/>
      <c r="MU95" s="215"/>
      <c r="MV95" s="215"/>
      <c r="MW95" s="215"/>
      <c r="MX95" s="215"/>
      <c r="MY95" s="215"/>
      <c r="MZ95" s="215"/>
      <c r="NA95" s="215"/>
      <c r="NB95" s="215"/>
      <c r="NC95" s="215"/>
      <c r="ND95" s="215"/>
      <c r="NE95" s="215"/>
      <c r="NF95" s="215"/>
      <c r="NG95" s="215"/>
      <c r="NH95" s="215"/>
      <c r="NI95" s="215"/>
      <c r="NJ95" s="215"/>
      <c r="NK95" s="215"/>
      <c r="NL95" s="215"/>
      <c r="NM95" s="215"/>
      <c r="NN95" s="215"/>
      <c r="NO95" s="215"/>
      <c r="NP95" s="215"/>
      <c r="NQ95" s="215"/>
      <c r="NR95" s="215"/>
      <c r="NS95" s="215"/>
      <c r="NT95" s="215"/>
      <c r="NU95" s="215"/>
      <c r="NV95" s="215"/>
      <c r="NW95" s="215"/>
      <c r="NX95" s="215"/>
      <c r="NY95" s="215"/>
      <c r="NZ95" s="215"/>
      <c r="OA95" s="215"/>
      <c r="OB95" s="215"/>
      <c r="OC95" s="215"/>
      <c r="OD95" s="215"/>
      <c r="OE95" s="215"/>
      <c r="OF95" s="215"/>
      <c r="OG95" s="215"/>
      <c r="OH95" s="215"/>
      <c r="OI95" s="215"/>
      <c r="OJ95" s="215"/>
      <c r="OK95" s="215"/>
      <c r="OL95" s="215"/>
      <c r="OM95" s="215"/>
      <c r="ON95" s="215"/>
      <c r="OO95" s="215"/>
      <c r="OP95" s="215"/>
      <c r="OQ95" s="215"/>
      <c r="OR95" s="215"/>
      <c r="OS95" s="215"/>
      <c r="OT95" s="215"/>
      <c r="OU95" s="215"/>
      <c r="OV95" s="215"/>
      <c r="OW95" s="215"/>
      <c r="OX95" s="215"/>
      <c r="OY95" s="215"/>
      <c r="OZ95" s="215"/>
      <c r="PA95" s="215"/>
      <c r="PB95" s="215"/>
      <c r="PC95" s="215"/>
      <c r="PD95" s="215"/>
      <c r="PE95" s="215"/>
      <c r="PF95" s="215"/>
      <c r="PG95" s="215"/>
      <c r="PH95" s="215"/>
      <c r="PI95" s="215"/>
      <c r="PJ95" s="215"/>
      <c r="PK95" s="215"/>
      <c r="PL95" s="215"/>
      <c r="PM95" s="215"/>
      <c r="PN95" s="215"/>
      <c r="PO95" s="215"/>
      <c r="PP95" s="215"/>
      <c r="PQ95" s="215"/>
      <c r="PR95" s="215"/>
      <c r="PS95" s="215"/>
      <c r="PT95" s="215"/>
      <c r="PU95" s="215"/>
      <c r="PV95" s="215"/>
      <c r="PW95" s="215"/>
      <c r="PX95" s="215"/>
      <c r="PY95" s="215"/>
      <c r="PZ95" s="215"/>
      <c r="QA95" s="215"/>
      <c r="QB95" s="215"/>
      <c r="QC95" s="215"/>
      <c r="QD95" s="215"/>
      <c r="QE95" s="215"/>
      <c r="QF95" s="215"/>
      <c r="QG95" s="215"/>
    </row>
    <row r="96" spans="1:449" s="174" customFormat="1">
      <c r="A96" s="215"/>
      <c r="B96" s="206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  <c r="FF96" s="215"/>
      <c r="FG96" s="215"/>
      <c r="FH96" s="215"/>
      <c r="FI96" s="215"/>
      <c r="FJ96" s="215"/>
      <c r="FK96" s="215"/>
      <c r="FL96" s="215"/>
      <c r="FM96" s="215"/>
      <c r="FN96" s="215"/>
      <c r="FO96" s="215"/>
      <c r="FP96" s="215"/>
      <c r="FQ96" s="215"/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5"/>
      <c r="GP96" s="215"/>
      <c r="GQ96" s="215"/>
      <c r="GR96" s="215"/>
      <c r="GS96" s="215"/>
      <c r="GT96" s="215"/>
      <c r="GU96" s="215"/>
      <c r="GV96" s="215"/>
      <c r="GW96" s="215"/>
      <c r="GX96" s="215"/>
      <c r="GY96" s="215"/>
      <c r="GZ96" s="215"/>
      <c r="HA96" s="215"/>
      <c r="HB96" s="215"/>
      <c r="HC96" s="215"/>
      <c r="HD96" s="215"/>
      <c r="HE96" s="215"/>
      <c r="HF96" s="215"/>
      <c r="HG96" s="215"/>
      <c r="HH96" s="215"/>
      <c r="HI96" s="215"/>
      <c r="HJ96" s="215"/>
      <c r="HK96" s="215"/>
      <c r="HL96" s="215"/>
      <c r="HM96" s="215"/>
      <c r="HN96" s="215"/>
      <c r="HO96" s="215"/>
      <c r="HP96" s="215"/>
      <c r="HQ96" s="215"/>
      <c r="HR96" s="215"/>
      <c r="HS96" s="215"/>
      <c r="HT96" s="215"/>
      <c r="HU96" s="215"/>
      <c r="HV96" s="215"/>
      <c r="HW96" s="215"/>
      <c r="HX96" s="215"/>
      <c r="HY96" s="215"/>
      <c r="HZ96" s="215"/>
      <c r="IA96" s="215"/>
      <c r="IB96" s="215"/>
      <c r="IC96" s="215"/>
      <c r="ID96" s="215"/>
      <c r="IE96" s="215"/>
      <c r="IF96" s="215"/>
      <c r="IG96" s="215"/>
      <c r="IH96" s="215"/>
      <c r="II96" s="215"/>
      <c r="IJ96" s="215"/>
      <c r="IK96" s="215"/>
      <c r="IL96" s="215"/>
      <c r="IM96" s="215"/>
      <c r="IN96" s="215"/>
      <c r="IO96" s="215"/>
      <c r="IP96" s="215"/>
      <c r="IQ96" s="215"/>
      <c r="IR96" s="215"/>
      <c r="IS96" s="215"/>
      <c r="IT96" s="215"/>
      <c r="IU96" s="215"/>
      <c r="IV96" s="215"/>
      <c r="IW96" s="215"/>
      <c r="IX96" s="215"/>
      <c r="IY96" s="215"/>
      <c r="IZ96" s="215"/>
      <c r="JA96" s="215"/>
      <c r="JB96" s="215"/>
      <c r="JC96" s="215"/>
      <c r="JD96" s="215"/>
      <c r="JE96" s="215"/>
      <c r="JF96" s="215"/>
      <c r="JG96" s="215"/>
      <c r="JH96" s="215"/>
      <c r="JI96" s="215"/>
      <c r="JJ96" s="215"/>
      <c r="JK96" s="215"/>
      <c r="JL96" s="215"/>
      <c r="JM96" s="215"/>
      <c r="JN96" s="215"/>
      <c r="JO96" s="215"/>
      <c r="JP96" s="215"/>
      <c r="JQ96" s="215"/>
      <c r="JR96" s="215"/>
      <c r="JS96" s="215"/>
      <c r="JT96" s="215"/>
      <c r="JU96" s="215"/>
      <c r="JV96" s="215"/>
      <c r="JW96" s="215"/>
      <c r="JX96" s="215"/>
      <c r="JY96" s="215"/>
      <c r="JZ96" s="215"/>
      <c r="KA96" s="215"/>
      <c r="KB96" s="215"/>
      <c r="KC96" s="215"/>
      <c r="KD96" s="215"/>
      <c r="KE96" s="215"/>
      <c r="KF96" s="215"/>
      <c r="KG96" s="215"/>
      <c r="KH96" s="215"/>
      <c r="KI96" s="215"/>
      <c r="KJ96" s="215"/>
      <c r="KK96" s="215"/>
      <c r="KL96" s="215"/>
      <c r="KM96" s="215"/>
      <c r="KN96" s="215"/>
      <c r="KO96" s="215"/>
      <c r="KP96" s="215"/>
      <c r="KQ96" s="215"/>
      <c r="KR96" s="215"/>
      <c r="KS96" s="215"/>
      <c r="KT96" s="215"/>
      <c r="KU96" s="215"/>
      <c r="KV96" s="215"/>
      <c r="KW96" s="215"/>
      <c r="KX96" s="215"/>
      <c r="KY96" s="215"/>
      <c r="KZ96" s="215"/>
      <c r="LA96" s="215"/>
      <c r="LB96" s="215"/>
      <c r="LC96" s="215"/>
      <c r="LD96" s="215"/>
      <c r="LE96" s="215"/>
      <c r="LF96" s="215"/>
      <c r="LG96" s="215"/>
      <c r="LH96" s="215"/>
      <c r="LI96" s="215"/>
      <c r="LJ96" s="215"/>
      <c r="LK96" s="215"/>
      <c r="LL96" s="215"/>
      <c r="LM96" s="215"/>
      <c r="LN96" s="215"/>
      <c r="LO96" s="215"/>
      <c r="LP96" s="215"/>
      <c r="LQ96" s="215"/>
      <c r="LR96" s="215"/>
      <c r="LS96" s="215"/>
      <c r="LT96" s="215"/>
      <c r="LU96" s="215"/>
      <c r="LV96" s="215"/>
      <c r="LW96" s="215"/>
      <c r="LX96" s="215"/>
      <c r="LY96" s="215"/>
      <c r="LZ96" s="215"/>
      <c r="MA96" s="215"/>
      <c r="MB96" s="215"/>
      <c r="MC96" s="215"/>
      <c r="MD96" s="215"/>
      <c r="ME96" s="215"/>
      <c r="MF96" s="215"/>
      <c r="MG96" s="215"/>
      <c r="MH96" s="215"/>
      <c r="MI96" s="215"/>
      <c r="MJ96" s="215"/>
      <c r="MK96" s="215"/>
      <c r="ML96" s="215"/>
      <c r="MM96" s="215"/>
      <c r="MN96" s="215"/>
      <c r="MO96" s="215"/>
      <c r="MP96" s="215"/>
      <c r="MQ96" s="215"/>
      <c r="MR96" s="215"/>
      <c r="MS96" s="215"/>
      <c r="MT96" s="215"/>
      <c r="MU96" s="215"/>
      <c r="MV96" s="215"/>
      <c r="MW96" s="215"/>
      <c r="MX96" s="215"/>
      <c r="MY96" s="215"/>
      <c r="MZ96" s="215"/>
      <c r="NA96" s="215"/>
      <c r="NB96" s="215"/>
      <c r="NC96" s="215"/>
      <c r="ND96" s="215"/>
      <c r="NE96" s="215"/>
      <c r="NF96" s="215"/>
      <c r="NG96" s="215"/>
      <c r="NH96" s="215"/>
      <c r="NI96" s="215"/>
      <c r="NJ96" s="215"/>
      <c r="NK96" s="215"/>
      <c r="NL96" s="215"/>
      <c r="NM96" s="215"/>
      <c r="NN96" s="215"/>
      <c r="NO96" s="215"/>
      <c r="NP96" s="215"/>
      <c r="NQ96" s="215"/>
      <c r="NR96" s="215"/>
      <c r="NS96" s="215"/>
      <c r="NT96" s="215"/>
      <c r="NU96" s="215"/>
      <c r="NV96" s="215"/>
      <c r="NW96" s="215"/>
      <c r="NX96" s="215"/>
      <c r="NY96" s="215"/>
      <c r="NZ96" s="215"/>
      <c r="OA96" s="215"/>
      <c r="OB96" s="215"/>
      <c r="OC96" s="215"/>
      <c r="OD96" s="215"/>
      <c r="OE96" s="215"/>
      <c r="OF96" s="215"/>
      <c r="OG96" s="215"/>
      <c r="OH96" s="215"/>
      <c r="OI96" s="215"/>
      <c r="OJ96" s="215"/>
      <c r="OK96" s="215"/>
      <c r="OL96" s="215"/>
      <c r="OM96" s="215"/>
      <c r="ON96" s="215"/>
      <c r="OO96" s="215"/>
      <c r="OP96" s="215"/>
      <c r="OQ96" s="215"/>
      <c r="OR96" s="215"/>
      <c r="OS96" s="215"/>
      <c r="OT96" s="215"/>
      <c r="OU96" s="215"/>
      <c r="OV96" s="215"/>
      <c r="OW96" s="215"/>
      <c r="OX96" s="215"/>
      <c r="OY96" s="215"/>
      <c r="OZ96" s="215"/>
      <c r="PA96" s="215"/>
      <c r="PB96" s="215"/>
      <c r="PC96" s="215"/>
      <c r="PD96" s="215"/>
      <c r="PE96" s="215"/>
      <c r="PF96" s="215"/>
      <c r="PG96" s="215"/>
      <c r="PH96" s="215"/>
      <c r="PI96" s="215"/>
      <c r="PJ96" s="215"/>
      <c r="PK96" s="215"/>
      <c r="PL96" s="215"/>
      <c r="PM96" s="215"/>
      <c r="PN96" s="215"/>
      <c r="PO96" s="215"/>
      <c r="PP96" s="215"/>
      <c r="PQ96" s="215"/>
      <c r="PR96" s="215"/>
      <c r="PS96" s="215"/>
      <c r="PT96" s="215"/>
      <c r="PU96" s="215"/>
      <c r="PV96" s="215"/>
      <c r="PW96" s="215"/>
      <c r="PX96" s="215"/>
      <c r="PY96" s="215"/>
      <c r="PZ96" s="215"/>
      <c r="QA96" s="215"/>
      <c r="QB96" s="215"/>
      <c r="QC96" s="215"/>
      <c r="QD96" s="215"/>
      <c r="QE96" s="215"/>
      <c r="QF96" s="215"/>
      <c r="QG96" s="215"/>
    </row>
  </sheetData>
  <mergeCells count="11">
    <mergeCell ref="C89:E89"/>
    <mergeCell ref="C90:E90"/>
    <mergeCell ref="C91:E91"/>
    <mergeCell ref="F84:H84"/>
    <mergeCell ref="C86:E86"/>
    <mergeCell ref="C84:E85"/>
    <mergeCell ref="C74:C75"/>
    <mergeCell ref="M75:O75"/>
    <mergeCell ref="M74:O74"/>
    <mergeCell ref="C87:E87"/>
    <mergeCell ref="C88:E88"/>
  </mergeCells>
  <hyperlinks>
    <hyperlink ref="K5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K20" sqref="K20"/>
    </sheetView>
  </sheetViews>
  <sheetFormatPr baseColWidth="10" defaultRowHeight="12.75"/>
  <cols>
    <col min="1" max="1" width="3.28515625" style="21" customWidth="1"/>
    <col min="2" max="3" width="11.42578125" style="21"/>
    <col min="4" max="4" width="11.42578125" style="21" customWidth="1"/>
    <col min="5" max="16384" width="11.42578125" style="21"/>
  </cols>
  <sheetData>
    <row r="3" spans="1:10">
      <c r="C3" s="22"/>
    </row>
    <row r="6" spans="1:10" ht="35.25" customHeight="1">
      <c r="J6" s="9"/>
    </row>
    <row r="7" spans="1:10" ht="18.75">
      <c r="B7" s="460" t="s">
        <v>166</v>
      </c>
      <c r="C7" s="460"/>
      <c r="D7" s="460"/>
      <c r="E7" s="460"/>
      <c r="F7" s="460"/>
      <c r="G7" s="460"/>
      <c r="H7" s="460"/>
      <c r="I7" s="460"/>
    </row>
    <row r="8" spans="1:10" ht="24.95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183</v>
      </c>
      <c r="C9" s="9"/>
      <c r="D9" s="26"/>
      <c r="E9" s="23"/>
      <c r="H9" s="25"/>
      <c r="I9" s="25"/>
    </row>
    <row r="10" spans="1:10" s="24" customFormat="1" ht="24" customHeight="1">
      <c r="B10" s="9" t="s">
        <v>175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409"/>
      <c r="B11" s="9" t="s">
        <v>182</v>
      </c>
      <c r="C11" s="410"/>
      <c r="D11" s="410"/>
      <c r="E11" s="410"/>
      <c r="F11" s="410"/>
      <c r="G11" s="410"/>
      <c r="H11" s="25"/>
      <c r="I11" s="25"/>
    </row>
    <row r="12" spans="1:10" s="24" customFormat="1" ht="24" customHeight="1">
      <c r="B12" s="9" t="s">
        <v>169</v>
      </c>
      <c r="C12" s="9"/>
      <c r="D12" s="9"/>
      <c r="E12" s="9"/>
      <c r="H12" s="25"/>
      <c r="I12" s="25"/>
    </row>
    <row r="13" spans="1:10" s="24" customFormat="1" ht="24" customHeight="1">
      <c r="B13" s="9" t="s">
        <v>168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170</v>
      </c>
      <c r="C14" s="9"/>
      <c r="D14" s="9"/>
      <c r="E14" s="9"/>
      <c r="H14" s="25"/>
      <c r="I14" s="25"/>
    </row>
    <row r="15" spans="1:10" s="24" customFormat="1" ht="24" customHeight="1">
      <c r="B15" s="9" t="s">
        <v>172</v>
      </c>
      <c r="C15" s="9"/>
      <c r="D15" s="9"/>
      <c r="E15" s="9"/>
      <c r="H15" s="25"/>
      <c r="I15" s="25"/>
    </row>
    <row r="16" spans="1:10" s="24" customFormat="1" ht="24" customHeight="1">
      <c r="B16" s="9" t="s">
        <v>171</v>
      </c>
      <c r="C16" s="9"/>
      <c r="D16" s="9"/>
      <c r="E16" s="9"/>
      <c r="H16" s="25"/>
      <c r="I16" s="25"/>
    </row>
    <row r="17" spans="2:9" s="24" customFormat="1" ht="24" customHeight="1">
      <c r="B17" s="9" t="s">
        <v>173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174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176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177</v>
      </c>
      <c r="C20" s="9"/>
      <c r="D20" s="9"/>
      <c r="E20" s="9"/>
      <c r="H20" s="25"/>
      <c r="I20" s="25"/>
    </row>
    <row r="21" spans="2:9" ht="20.100000000000001" customHeight="1">
      <c r="B21" s="9" t="s">
        <v>194</v>
      </c>
      <c r="C21" s="9"/>
      <c r="D21" s="9"/>
      <c r="E21" s="9"/>
      <c r="F21" s="9"/>
      <c r="G21" s="9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8"/>
  <sheetViews>
    <sheetView showGridLines="0" showRowColHeaders="0" showZeros="0" showOutlineSymbols="0" topLeftCell="A35" zoomScaleNormal="100" workbookViewId="0">
      <selection activeCell="K20" sqref="K20"/>
    </sheetView>
  </sheetViews>
  <sheetFormatPr baseColWidth="10" defaultColWidth="11.5703125" defaultRowHeight="15.75"/>
  <cols>
    <col min="1" max="1" width="2.85546875" style="33" customWidth="1"/>
    <col min="2" max="2" width="10.42578125" style="33" customWidth="1"/>
    <col min="3" max="3" width="26" style="33" customWidth="1"/>
    <col min="4" max="4" width="2" style="33" customWidth="1"/>
    <col min="5" max="5" width="12.7109375" style="33" customWidth="1"/>
    <col min="6" max="6" width="1.140625" style="33" customWidth="1"/>
    <col min="7" max="7" width="11.5703125" style="33" customWidth="1"/>
    <col min="8" max="8" width="1.140625" style="33" customWidth="1"/>
    <col min="9" max="9" width="10.42578125" style="33" customWidth="1"/>
    <col min="10" max="10" width="1.140625" style="33" customWidth="1"/>
    <col min="11" max="11" width="12.7109375" style="33" customWidth="1"/>
    <col min="12" max="12" width="1.140625" style="33" customWidth="1"/>
    <col min="13" max="13" width="11.5703125" style="33" customWidth="1"/>
    <col min="14" max="14" width="1.140625" style="33" customWidth="1"/>
    <col min="15" max="15" width="10.42578125" style="33" customWidth="1"/>
    <col min="16" max="16" width="1.140625" style="33" customWidth="1"/>
    <col min="17" max="17" width="12.7109375" style="33" customWidth="1"/>
    <col min="18" max="18" width="1.140625" style="33" customWidth="1"/>
    <col min="19" max="19" width="11.5703125" style="33" customWidth="1"/>
    <col min="20" max="20" width="1.140625" style="33" customWidth="1"/>
    <col min="21" max="21" width="10.42578125" style="33" customWidth="1"/>
    <col min="22" max="22" width="3.28515625" style="33" customWidth="1"/>
    <col min="23" max="23" width="8.85546875" style="33" customWidth="1"/>
    <col min="24" max="28" width="11.28515625" style="34" customWidth="1"/>
    <col min="29" max="32" width="11.5703125" style="34"/>
    <col min="33" max="16384" width="11.5703125" style="33"/>
  </cols>
  <sheetData>
    <row r="1" spans="2:40" ht="65.849999999999994" customHeight="1">
      <c r="B1" s="29" t="s">
        <v>204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178</v>
      </c>
    </row>
    <row r="2" spans="2:40" ht="39.950000000000003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15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40" ht="27.95" customHeight="1">
      <c r="B4" s="462" t="s">
        <v>139</v>
      </c>
      <c r="C4" s="463"/>
      <c r="D4" s="38"/>
      <c r="E4" s="464" t="s">
        <v>140</v>
      </c>
      <c r="F4" s="465"/>
      <c r="G4" s="465"/>
      <c r="H4" s="465"/>
      <c r="I4" s="466"/>
      <c r="J4" s="38"/>
      <c r="K4" s="464" t="s">
        <v>49</v>
      </c>
      <c r="L4" s="465"/>
      <c r="M4" s="465"/>
      <c r="N4" s="465"/>
      <c r="O4" s="466"/>
      <c r="P4" s="38"/>
      <c r="Q4" s="464" t="s">
        <v>50</v>
      </c>
      <c r="R4" s="465"/>
      <c r="S4" s="465"/>
      <c r="T4" s="465"/>
      <c r="U4" s="466"/>
    </row>
    <row r="5" spans="2:40" s="414" customFormat="1" ht="4.5" customHeight="1">
      <c r="B5" s="419"/>
      <c r="C5" s="418"/>
      <c r="D5" s="417"/>
      <c r="E5" s="419"/>
      <c r="F5" s="413"/>
      <c r="G5" s="413"/>
      <c r="H5" s="413"/>
      <c r="I5" s="413"/>
      <c r="J5" s="420"/>
      <c r="K5" s="419"/>
      <c r="L5" s="413"/>
      <c r="M5" s="413"/>
      <c r="N5" s="413"/>
      <c r="O5" s="413"/>
      <c r="P5" s="420"/>
      <c r="Q5" s="419"/>
      <c r="R5" s="413"/>
      <c r="S5" s="413"/>
      <c r="T5" s="413"/>
      <c r="U5" s="413"/>
      <c r="X5" s="415"/>
      <c r="Y5" s="415"/>
      <c r="Z5" s="415"/>
      <c r="AA5" s="415"/>
      <c r="AB5" s="415"/>
      <c r="AC5" s="415"/>
      <c r="AD5" s="415"/>
      <c r="AE5" s="415"/>
      <c r="AF5" s="415"/>
    </row>
    <row r="6" spans="2:40" ht="27.95" customHeight="1">
      <c r="B6" s="422" t="s">
        <v>141</v>
      </c>
      <c r="C6" s="416"/>
      <c r="D6" s="39"/>
      <c r="E6" s="423" t="s">
        <v>7</v>
      </c>
      <c r="F6" s="421"/>
      <c r="G6" s="423" t="s">
        <v>142</v>
      </c>
      <c r="H6" s="421"/>
      <c r="I6" s="423" t="s">
        <v>143</v>
      </c>
      <c r="J6" s="424"/>
      <c r="K6" s="423" t="s">
        <v>7</v>
      </c>
      <c r="L6" s="421"/>
      <c r="M6" s="423" t="s">
        <v>142</v>
      </c>
      <c r="N6" s="421"/>
      <c r="O6" s="423" t="s">
        <v>143</v>
      </c>
      <c r="P6" s="424"/>
      <c r="Q6" s="423" t="s">
        <v>7</v>
      </c>
      <c r="R6" s="421"/>
      <c r="S6" s="423" t="s">
        <v>142</v>
      </c>
      <c r="T6" s="421"/>
      <c r="U6" s="425" t="s">
        <v>143</v>
      </c>
    </row>
    <row r="7" spans="2:40" ht="9.9499999999999993" customHeight="1">
      <c r="B7" s="41"/>
      <c r="C7" s="41"/>
      <c r="D7" s="42"/>
      <c r="E7" s="41"/>
      <c r="G7" s="41"/>
      <c r="I7" s="41"/>
      <c r="J7" s="42"/>
      <c r="K7" s="41"/>
      <c r="L7" s="43"/>
      <c r="M7" s="41"/>
      <c r="N7" s="43"/>
      <c r="O7" s="41"/>
      <c r="P7" s="42"/>
      <c r="Q7" s="41"/>
      <c r="R7" s="43"/>
      <c r="S7" s="41"/>
      <c r="T7" s="43"/>
      <c r="U7" s="41"/>
    </row>
    <row r="8" spans="2:40" ht="18.95" customHeight="1">
      <c r="B8" s="33" t="s">
        <v>144</v>
      </c>
      <c r="C8" s="44"/>
      <c r="D8" s="45"/>
      <c r="E8" s="46">
        <v>722933</v>
      </c>
      <c r="F8" s="46"/>
      <c r="G8" s="46">
        <v>732690.03635999991</v>
      </c>
      <c r="H8" s="46"/>
      <c r="I8" s="47">
        <v>1013.4964600592308</v>
      </c>
      <c r="J8" s="434"/>
      <c r="K8" s="46">
        <v>4474797</v>
      </c>
      <c r="L8" s="48"/>
      <c r="M8" s="46">
        <v>5991056.2251399998</v>
      </c>
      <c r="N8" s="48"/>
      <c r="O8" s="47">
        <v>1338.8442481614247</v>
      </c>
      <c r="P8" s="434"/>
      <c r="Q8" s="46">
        <v>1740488</v>
      </c>
      <c r="R8" s="48"/>
      <c r="S8" s="46">
        <v>1375005.5209499996</v>
      </c>
      <c r="T8" s="48"/>
      <c r="U8" s="47">
        <v>790.01149157592556</v>
      </c>
      <c r="V8" s="49"/>
      <c r="W8" s="49"/>
      <c r="X8" s="352"/>
      <c r="Y8" s="352"/>
      <c r="Z8" s="352"/>
      <c r="AA8" s="352"/>
      <c r="AB8" s="353"/>
      <c r="AC8" s="352"/>
      <c r="AD8" s="352"/>
      <c r="AE8" s="352"/>
      <c r="AF8" s="352"/>
      <c r="AG8" s="352"/>
      <c r="AH8" s="353"/>
      <c r="AI8" s="352"/>
      <c r="AJ8" s="352"/>
      <c r="AK8" s="352"/>
      <c r="AL8" s="352"/>
      <c r="AM8" s="352"/>
      <c r="AN8" s="353"/>
    </row>
    <row r="9" spans="2:40" ht="27.95" customHeight="1">
      <c r="B9" s="33" t="s">
        <v>145</v>
      </c>
      <c r="C9" s="44"/>
      <c r="D9" s="45"/>
      <c r="E9" s="46">
        <v>115964</v>
      </c>
      <c r="F9" s="46"/>
      <c r="G9" s="46">
        <v>87672.499089999998</v>
      </c>
      <c r="H9" s="46"/>
      <c r="I9" s="47">
        <v>756.03203658031805</v>
      </c>
      <c r="J9" s="434"/>
      <c r="K9" s="46">
        <v>1318335</v>
      </c>
      <c r="L9" s="48"/>
      <c r="M9" s="46">
        <v>1048264.4253499999</v>
      </c>
      <c r="N9" s="48"/>
      <c r="O9" s="47">
        <v>795.14268023681382</v>
      </c>
      <c r="P9" s="434"/>
      <c r="Q9" s="46">
        <v>468351</v>
      </c>
      <c r="R9" s="48"/>
      <c r="S9" s="46">
        <v>250264.40289</v>
      </c>
      <c r="T9" s="48"/>
      <c r="U9" s="47">
        <v>534.35223345311522</v>
      </c>
      <c r="V9" s="49"/>
      <c r="W9" s="49"/>
      <c r="X9" s="352"/>
      <c r="Y9" s="352"/>
      <c r="Z9" s="352"/>
      <c r="AA9" s="352"/>
      <c r="AB9" s="353"/>
      <c r="AC9" s="352"/>
      <c r="AD9" s="352"/>
      <c r="AE9" s="352"/>
      <c r="AF9" s="352"/>
      <c r="AG9" s="352"/>
      <c r="AH9" s="353"/>
      <c r="AI9" s="352"/>
      <c r="AJ9" s="352"/>
      <c r="AK9" s="352"/>
      <c r="AL9" s="352"/>
      <c r="AM9" s="352"/>
      <c r="AN9" s="353"/>
    </row>
    <row r="10" spans="2:40" ht="27.95" customHeight="1">
      <c r="B10" s="33" t="s">
        <v>146</v>
      </c>
      <c r="C10" s="44"/>
      <c r="D10" s="45"/>
      <c r="E10" s="46">
        <v>6934</v>
      </c>
      <c r="F10" s="46"/>
      <c r="G10" s="46">
        <v>6821.693510000001</v>
      </c>
      <c r="H10" s="46"/>
      <c r="I10" s="47">
        <v>983.80350591289312</v>
      </c>
      <c r="J10" s="434"/>
      <c r="K10" s="46">
        <v>66751</v>
      </c>
      <c r="L10" s="48"/>
      <c r="M10" s="46">
        <v>88576.511580000137</v>
      </c>
      <c r="N10" s="48"/>
      <c r="O10" s="47">
        <v>1326.969057841832</v>
      </c>
      <c r="P10" s="434"/>
      <c r="Q10" s="46">
        <v>41447</v>
      </c>
      <c r="R10" s="48"/>
      <c r="S10" s="46">
        <v>30394.640259999996</v>
      </c>
      <c r="T10" s="48"/>
      <c r="U10" s="47">
        <v>733.3375216541607</v>
      </c>
      <c r="V10" s="49"/>
      <c r="W10" s="49"/>
      <c r="X10" s="352"/>
      <c r="Y10" s="352"/>
      <c r="Z10" s="352"/>
      <c r="AA10" s="352"/>
      <c r="AB10" s="353"/>
      <c r="AC10" s="352"/>
      <c r="AD10" s="352"/>
      <c r="AE10" s="352"/>
      <c r="AF10" s="352"/>
      <c r="AG10" s="352"/>
      <c r="AH10" s="353"/>
      <c r="AI10" s="352"/>
      <c r="AJ10" s="352"/>
      <c r="AK10" s="352"/>
      <c r="AL10" s="352"/>
      <c r="AM10" s="352"/>
      <c r="AN10" s="353"/>
    </row>
    <row r="11" spans="2:40" ht="27.95" customHeight="1">
      <c r="B11" s="33" t="s">
        <v>147</v>
      </c>
      <c r="C11" s="44"/>
      <c r="D11" s="45"/>
      <c r="E11" s="46">
        <v>2209</v>
      </c>
      <c r="F11" s="46"/>
      <c r="G11" s="46">
        <v>3609.4408699999999</v>
      </c>
      <c r="H11" s="46"/>
      <c r="I11" s="47">
        <v>1633.9705160706203</v>
      </c>
      <c r="J11" s="434"/>
      <c r="K11" s="46">
        <v>35883</v>
      </c>
      <c r="L11" s="48"/>
      <c r="M11" s="46">
        <v>83667.46431999997</v>
      </c>
      <c r="N11" s="48"/>
      <c r="O11" s="47">
        <v>2331.6741721706649</v>
      </c>
      <c r="P11" s="434"/>
      <c r="Q11" s="46">
        <v>21094</v>
      </c>
      <c r="R11" s="48"/>
      <c r="S11" s="46">
        <v>22866.470430000008</v>
      </c>
      <c r="T11" s="48"/>
      <c r="U11" s="47">
        <v>1084.0272319142887</v>
      </c>
      <c r="V11" s="49"/>
      <c r="W11" s="49"/>
      <c r="X11" s="352"/>
      <c r="Y11" s="352"/>
      <c r="Z11" s="352"/>
      <c r="AA11" s="352"/>
      <c r="AB11" s="353"/>
      <c r="AC11" s="352"/>
      <c r="AD11" s="352"/>
      <c r="AE11" s="352"/>
      <c r="AF11" s="352"/>
      <c r="AG11" s="352"/>
      <c r="AH11" s="353"/>
      <c r="AI11" s="352"/>
      <c r="AJ11" s="352"/>
      <c r="AK11" s="352"/>
      <c r="AL11" s="352"/>
      <c r="AM11" s="352"/>
      <c r="AN11" s="353"/>
    </row>
    <row r="12" spans="2:40" ht="27.95" customHeight="1">
      <c r="B12" s="33" t="s">
        <v>148</v>
      </c>
      <c r="C12" s="44"/>
      <c r="D12" s="45"/>
      <c r="E12" s="46">
        <v>85549</v>
      </c>
      <c r="F12" s="46"/>
      <c r="G12" s="46">
        <v>98758.404919999928</v>
      </c>
      <c r="H12" s="46"/>
      <c r="I12" s="47">
        <v>1154.4074731440453</v>
      </c>
      <c r="J12" s="434"/>
      <c r="K12" s="46">
        <v>53695</v>
      </c>
      <c r="L12" s="48"/>
      <c r="M12" s="46">
        <v>67763.838560000033</v>
      </c>
      <c r="N12" s="48"/>
      <c r="O12" s="47">
        <v>1262.0139409628464</v>
      </c>
      <c r="P12" s="434"/>
      <c r="Q12" s="46">
        <v>52586</v>
      </c>
      <c r="R12" s="48"/>
      <c r="S12" s="46">
        <v>47906.488769999989</v>
      </c>
      <c r="T12" s="48"/>
      <c r="U12" s="47">
        <v>911.01222321530429</v>
      </c>
      <c r="V12" s="49"/>
      <c r="W12" s="49"/>
      <c r="X12" s="352"/>
      <c r="Y12" s="352"/>
      <c r="Z12" s="352"/>
      <c r="AA12" s="352"/>
      <c r="AB12" s="353"/>
      <c r="AC12" s="352"/>
      <c r="AD12" s="352"/>
      <c r="AE12" s="352"/>
      <c r="AF12" s="352"/>
      <c r="AG12" s="352"/>
      <c r="AH12" s="353"/>
      <c r="AI12" s="352"/>
      <c r="AJ12" s="352"/>
      <c r="AK12" s="352"/>
      <c r="AL12" s="352"/>
      <c r="AM12" s="352"/>
      <c r="AN12" s="353"/>
    </row>
    <row r="13" spans="2:40" ht="27.95" customHeight="1">
      <c r="B13" s="33" t="s">
        <v>149</v>
      </c>
      <c r="C13" s="44"/>
      <c r="D13" s="45"/>
      <c r="E13" s="46">
        <v>11900</v>
      </c>
      <c r="F13" s="46"/>
      <c r="G13" s="46">
        <v>13307.111879999997</v>
      </c>
      <c r="H13" s="46"/>
      <c r="I13" s="47">
        <v>1118.2446957983191</v>
      </c>
      <c r="J13" s="434"/>
      <c r="K13" s="46">
        <v>10531</v>
      </c>
      <c r="L13" s="48"/>
      <c r="M13" s="46">
        <v>17813.261200000001</v>
      </c>
      <c r="N13" s="48"/>
      <c r="O13" s="47">
        <v>1691.5070933434622</v>
      </c>
      <c r="P13" s="434"/>
      <c r="Q13" s="46">
        <v>10204</v>
      </c>
      <c r="R13" s="48"/>
      <c r="S13" s="46">
        <v>12156.356820000001</v>
      </c>
      <c r="T13" s="48"/>
      <c r="U13" s="47">
        <v>1191.3324990199922</v>
      </c>
      <c r="V13" s="49"/>
      <c r="W13" s="49"/>
      <c r="X13" s="352"/>
      <c r="Y13" s="352"/>
      <c r="Z13" s="352"/>
      <c r="AA13" s="352"/>
      <c r="AB13" s="353"/>
      <c r="AC13" s="352"/>
      <c r="AD13" s="352"/>
      <c r="AE13" s="352"/>
      <c r="AF13" s="352"/>
      <c r="AG13" s="352"/>
      <c r="AH13" s="353"/>
      <c r="AI13" s="352"/>
      <c r="AJ13" s="352"/>
      <c r="AK13" s="352"/>
      <c r="AL13" s="352"/>
      <c r="AM13" s="352"/>
      <c r="AN13" s="353"/>
    </row>
    <row r="14" spans="2:40" ht="27.95" customHeight="1">
      <c r="B14" s="33" t="s">
        <v>150</v>
      </c>
      <c r="C14" s="44"/>
      <c r="D14" s="45"/>
      <c r="E14" s="46">
        <v>4983</v>
      </c>
      <c r="F14" s="46"/>
      <c r="G14" s="46">
        <v>2066.5419499999998</v>
      </c>
      <c r="H14" s="46"/>
      <c r="I14" s="47">
        <v>414.71843267108164</v>
      </c>
      <c r="J14" s="434"/>
      <c r="K14" s="46">
        <v>230190</v>
      </c>
      <c r="L14" s="48"/>
      <c r="M14" s="46">
        <v>92789.17582000012</v>
      </c>
      <c r="N14" s="48"/>
      <c r="O14" s="47">
        <v>403.09820504800439</v>
      </c>
      <c r="P14" s="434"/>
      <c r="Q14" s="46">
        <v>20824</v>
      </c>
      <c r="R14" s="48"/>
      <c r="S14" s="46">
        <v>8644.4503700000059</v>
      </c>
      <c r="T14" s="48"/>
      <c r="U14" s="47">
        <v>415.11959133691926</v>
      </c>
      <c r="V14" s="49"/>
      <c r="W14" s="49"/>
      <c r="X14" s="352"/>
      <c r="Y14" s="352"/>
      <c r="Z14" s="352"/>
      <c r="AA14" s="352"/>
      <c r="AB14" s="353"/>
      <c r="AC14" s="352"/>
      <c r="AD14" s="352"/>
      <c r="AE14" s="352"/>
      <c r="AF14" s="352"/>
      <c r="AG14" s="352"/>
      <c r="AH14" s="353"/>
      <c r="AI14" s="352"/>
      <c r="AJ14" s="352"/>
      <c r="AK14" s="352"/>
      <c r="AL14" s="352"/>
      <c r="AM14" s="352"/>
      <c r="AN14" s="353"/>
    </row>
    <row r="15" spans="2:40" ht="16.149999999999999" customHeight="1">
      <c r="C15" s="44"/>
      <c r="D15" s="45"/>
      <c r="E15" s="46"/>
      <c r="F15" s="46"/>
      <c r="G15" s="46"/>
      <c r="H15" s="46"/>
      <c r="I15" s="47"/>
      <c r="J15" s="434"/>
      <c r="K15" s="46"/>
      <c r="L15" s="48"/>
      <c r="M15" s="46"/>
      <c r="N15" s="48"/>
      <c r="O15" s="47"/>
      <c r="P15" s="434"/>
      <c r="Q15" s="46"/>
      <c r="R15" s="48"/>
      <c r="S15" s="46"/>
      <c r="T15" s="48"/>
      <c r="U15" s="47"/>
      <c r="X15" s="352"/>
      <c r="Y15" s="352"/>
      <c r="Z15" s="352"/>
      <c r="AA15" s="352"/>
      <c r="AB15" s="353"/>
      <c r="AC15" s="352"/>
      <c r="AD15" s="352"/>
      <c r="AE15" s="352"/>
      <c r="AF15" s="352"/>
      <c r="AG15" s="352"/>
      <c r="AH15" s="353"/>
      <c r="AI15" s="352"/>
      <c r="AJ15" s="352"/>
      <c r="AK15" s="352"/>
      <c r="AL15" s="352"/>
      <c r="AM15" s="352"/>
      <c r="AN15" s="353"/>
    </row>
    <row r="16" spans="2:40" s="34" customFormat="1" ht="19.5" customHeight="1">
      <c r="B16" s="50" t="s">
        <v>151</v>
      </c>
      <c r="C16" s="51"/>
      <c r="D16" s="52"/>
      <c r="E16" s="51">
        <v>950472</v>
      </c>
      <c r="F16" s="51"/>
      <c r="G16" s="51">
        <v>944925.72857999988</v>
      </c>
      <c r="H16" s="51"/>
      <c r="I16" s="53">
        <v>994.16471877130516</v>
      </c>
      <c r="J16" s="52"/>
      <c r="K16" s="51">
        <v>6190182</v>
      </c>
      <c r="L16" s="54"/>
      <c r="M16" s="51">
        <v>7389930.9019699944</v>
      </c>
      <c r="N16" s="54"/>
      <c r="O16" s="53">
        <v>1193.814802532461</v>
      </c>
      <c r="P16" s="52"/>
      <c r="Q16" s="51">
        <v>2354994</v>
      </c>
      <c r="R16" s="54"/>
      <c r="S16" s="51">
        <v>1747238.3304899998</v>
      </c>
      <c r="T16" s="54"/>
      <c r="U16" s="53">
        <v>741.92899450699224</v>
      </c>
      <c r="V16" s="33"/>
      <c r="W16" s="33"/>
      <c r="X16" s="354"/>
      <c r="Y16" s="354"/>
      <c r="Z16" s="354"/>
      <c r="AA16" s="354"/>
      <c r="AB16" s="355"/>
      <c r="AC16" s="354"/>
      <c r="AD16" s="354"/>
      <c r="AE16" s="354"/>
      <c r="AF16" s="354"/>
      <c r="AG16" s="354"/>
      <c r="AH16" s="355"/>
      <c r="AI16" s="354"/>
      <c r="AJ16" s="354"/>
      <c r="AK16" s="354"/>
      <c r="AL16" s="354"/>
      <c r="AM16" s="354"/>
      <c r="AN16" s="355"/>
    </row>
    <row r="17" spans="2:32" ht="13.9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2:32" s="34" customFormat="1" ht="50.25" customHeight="1">
      <c r="B18" s="467"/>
      <c r="C18" s="467"/>
      <c r="D18" s="55"/>
      <c r="E18" s="56" t="s">
        <v>132</v>
      </c>
      <c r="F18" s="56"/>
      <c r="G18" s="56" t="s">
        <v>132</v>
      </c>
      <c r="H18" s="56"/>
      <c r="I18" s="56" t="s">
        <v>132</v>
      </c>
      <c r="J18" s="56"/>
      <c r="K18" s="56" t="s">
        <v>132</v>
      </c>
      <c r="L18" s="56"/>
      <c r="M18" s="56" t="s">
        <v>132</v>
      </c>
      <c r="N18" s="56"/>
      <c r="O18" s="56" t="s">
        <v>132</v>
      </c>
      <c r="P18" s="56"/>
      <c r="Q18" s="56" t="s">
        <v>132</v>
      </c>
      <c r="R18" s="56"/>
      <c r="S18" s="56" t="s">
        <v>132</v>
      </c>
      <c r="T18" s="56"/>
      <c r="U18" s="56" t="s">
        <v>132</v>
      </c>
      <c r="V18" s="33"/>
      <c r="W18" s="33"/>
    </row>
    <row r="19" spans="2:32" s="34" customFormat="1" ht="9.9499999999999993" customHeight="1">
      <c r="B19" s="461"/>
      <c r="C19" s="461"/>
      <c r="D19" s="3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3"/>
      <c r="W19" s="33"/>
    </row>
    <row r="20" spans="2:32" ht="27.95" customHeight="1">
      <c r="B20" s="462" t="s">
        <v>139</v>
      </c>
      <c r="C20" s="463"/>
      <c r="D20" s="38"/>
      <c r="E20" s="464" t="s">
        <v>107</v>
      </c>
      <c r="F20" s="465"/>
      <c r="G20" s="465"/>
      <c r="H20" s="465"/>
      <c r="I20" s="466"/>
      <c r="J20" s="38"/>
      <c r="K20" s="464" t="s">
        <v>108</v>
      </c>
      <c r="L20" s="465"/>
      <c r="M20" s="465"/>
      <c r="N20" s="465"/>
      <c r="O20" s="466"/>
      <c r="P20" s="38"/>
      <c r="Q20" s="464" t="s">
        <v>152</v>
      </c>
      <c r="R20" s="465"/>
      <c r="S20" s="465"/>
      <c r="T20" s="465"/>
      <c r="U20" s="466"/>
    </row>
    <row r="21" spans="2:32" s="414" customFormat="1" ht="4.5" customHeight="1">
      <c r="B21" s="419"/>
      <c r="C21" s="418"/>
      <c r="D21" s="417"/>
      <c r="E21" s="419"/>
      <c r="F21" s="413"/>
      <c r="G21" s="413"/>
      <c r="H21" s="413"/>
      <c r="I21" s="413"/>
      <c r="J21" s="420"/>
      <c r="K21" s="419"/>
      <c r="L21" s="413"/>
      <c r="M21" s="413"/>
      <c r="N21" s="413"/>
      <c r="O21" s="413"/>
      <c r="P21" s="420"/>
      <c r="Q21" s="419"/>
      <c r="R21" s="413"/>
      <c r="S21" s="413"/>
      <c r="T21" s="413"/>
      <c r="U21" s="413"/>
      <c r="X21" s="415"/>
      <c r="Y21" s="415"/>
      <c r="Z21" s="415"/>
      <c r="AA21" s="415"/>
      <c r="AB21" s="415"/>
      <c r="AC21" s="415"/>
      <c r="AD21" s="415"/>
      <c r="AE21" s="415"/>
      <c r="AF21" s="415"/>
    </row>
    <row r="22" spans="2:32" ht="27.95" customHeight="1">
      <c r="B22" s="422" t="s">
        <v>141</v>
      </c>
      <c r="C22" s="416"/>
      <c r="D22" s="39"/>
      <c r="E22" s="423" t="s">
        <v>7</v>
      </c>
      <c r="F22" s="421"/>
      <c r="G22" s="423" t="s">
        <v>142</v>
      </c>
      <c r="H22" s="421"/>
      <c r="I22" s="423" t="s">
        <v>143</v>
      </c>
      <c r="J22" s="424"/>
      <c r="K22" s="423" t="s">
        <v>7</v>
      </c>
      <c r="L22" s="421"/>
      <c r="M22" s="423" t="s">
        <v>142</v>
      </c>
      <c r="N22" s="421"/>
      <c r="O22" s="423" t="s">
        <v>143</v>
      </c>
      <c r="P22" s="424"/>
      <c r="Q22" s="423" t="s">
        <v>7</v>
      </c>
      <c r="R22" s="421"/>
      <c r="S22" s="423" t="s">
        <v>142</v>
      </c>
      <c r="T22" s="421"/>
      <c r="U22" s="425" t="s">
        <v>143</v>
      </c>
    </row>
    <row r="23" spans="2:32" s="34" customFormat="1" ht="9.9499999999999993" customHeight="1">
      <c r="B23" s="473"/>
      <c r="C23" s="473"/>
      <c r="D23" s="42"/>
      <c r="E23" s="41"/>
      <c r="F23" s="33"/>
      <c r="G23" s="41"/>
      <c r="H23" s="33"/>
      <c r="I23" s="41"/>
      <c r="J23" s="42"/>
      <c r="K23" s="41"/>
      <c r="L23" s="43"/>
      <c r="M23" s="41"/>
      <c r="N23" s="43"/>
      <c r="O23" s="41"/>
      <c r="P23" s="42"/>
      <c r="Q23" s="56"/>
      <c r="R23" s="58"/>
      <c r="S23" s="56"/>
      <c r="T23" s="58"/>
      <c r="U23" s="56"/>
      <c r="V23" s="33"/>
      <c r="W23" s="33"/>
    </row>
    <row r="24" spans="2:32" s="34" customFormat="1" ht="19.5" customHeight="1">
      <c r="B24" s="33" t="s">
        <v>144</v>
      </c>
      <c r="C24" s="44"/>
      <c r="D24" s="45"/>
      <c r="E24" s="46">
        <v>258701</v>
      </c>
      <c r="F24" s="46"/>
      <c r="G24" s="46">
        <v>111150.84984000001</v>
      </c>
      <c r="H24" s="46"/>
      <c r="I24" s="47">
        <v>429.64986544311773</v>
      </c>
      <c r="J24" s="45"/>
      <c r="K24" s="46">
        <v>31661</v>
      </c>
      <c r="L24" s="48"/>
      <c r="M24" s="46">
        <v>19864.377720000004</v>
      </c>
      <c r="N24" s="48"/>
      <c r="O24" s="47">
        <v>627.40841161049877</v>
      </c>
      <c r="P24" s="45"/>
      <c r="Q24" s="46">
        <v>7228580</v>
      </c>
      <c r="R24" s="48"/>
      <c r="S24" s="46">
        <v>8229767.0100099863</v>
      </c>
      <c r="T24" s="48"/>
      <c r="U24" s="47">
        <v>1138.5039675856096</v>
      </c>
      <c r="V24" s="33"/>
      <c r="W24" s="59"/>
    </row>
    <row r="25" spans="2:32" s="34" customFormat="1" ht="27.95" customHeight="1">
      <c r="B25" s="33" t="s">
        <v>145</v>
      </c>
      <c r="C25" s="44"/>
      <c r="D25" s="45"/>
      <c r="E25" s="46">
        <v>63883</v>
      </c>
      <c r="F25" s="46"/>
      <c r="G25" s="46">
        <v>22139.572240000009</v>
      </c>
      <c r="H25" s="46"/>
      <c r="I25" s="47">
        <v>346.56437925582719</v>
      </c>
      <c r="J25" s="45"/>
      <c r="K25" s="46">
        <v>9925</v>
      </c>
      <c r="L25" s="48"/>
      <c r="M25" s="46">
        <v>4685.8033800000021</v>
      </c>
      <c r="N25" s="48"/>
      <c r="O25" s="47">
        <v>472.12124735516392</v>
      </c>
      <c r="P25" s="45"/>
      <c r="Q25" s="46">
        <v>1976458</v>
      </c>
      <c r="R25" s="48"/>
      <c r="S25" s="46">
        <v>1413026.7029499991</v>
      </c>
      <c r="T25" s="48"/>
      <c r="U25" s="47">
        <v>714.92877812227687</v>
      </c>
      <c r="V25" s="33"/>
      <c r="W25" s="59"/>
    </row>
    <row r="26" spans="2:32" s="34" customFormat="1" ht="27.95" customHeight="1">
      <c r="B26" s="33" t="s">
        <v>146</v>
      </c>
      <c r="C26" s="44"/>
      <c r="D26" s="45"/>
      <c r="E26" s="46">
        <v>4892</v>
      </c>
      <c r="F26" s="46"/>
      <c r="G26" s="46">
        <v>2440.3249800000012</v>
      </c>
      <c r="H26" s="46"/>
      <c r="I26" s="47">
        <v>498.83993867538868</v>
      </c>
      <c r="J26" s="45"/>
      <c r="K26" s="46">
        <v>1188</v>
      </c>
      <c r="L26" s="48"/>
      <c r="M26" s="46">
        <v>764.12206999999989</v>
      </c>
      <c r="N26" s="48"/>
      <c r="O26" s="47">
        <v>643.2003956228956</v>
      </c>
      <c r="P26" s="45"/>
      <c r="Q26" s="46">
        <v>121212</v>
      </c>
      <c r="R26" s="48"/>
      <c r="S26" s="46">
        <v>128997.29240000003</v>
      </c>
      <c r="T26" s="48"/>
      <c r="U26" s="47">
        <v>1064.2287265287268</v>
      </c>
      <c r="V26" s="33"/>
      <c r="W26" s="59"/>
    </row>
    <row r="27" spans="2:32" s="34" customFormat="1" ht="27.95" customHeight="1">
      <c r="B27" s="33" t="s">
        <v>147</v>
      </c>
      <c r="C27" s="44"/>
      <c r="D27" s="45"/>
      <c r="E27" s="46">
        <v>1937</v>
      </c>
      <c r="F27" s="46"/>
      <c r="G27" s="46">
        <v>1440.9344999999998</v>
      </c>
      <c r="H27" s="46"/>
      <c r="I27" s="47">
        <v>743.90010325245214</v>
      </c>
      <c r="J27" s="45"/>
      <c r="K27" s="46">
        <v>625</v>
      </c>
      <c r="L27" s="48"/>
      <c r="M27" s="46">
        <v>617.26316000000008</v>
      </c>
      <c r="N27" s="48"/>
      <c r="O27" s="47">
        <v>987.62105600000007</v>
      </c>
      <c r="P27" s="45"/>
      <c r="Q27" s="46">
        <v>61748</v>
      </c>
      <c r="R27" s="48"/>
      <c r="S27" s="46">
        <v>112201.57327999995</v>
      </c>
      <c r="T27" s="48"/>
      <c r="U27" s="47">
        <v>1817.0883798665536</v>
      </c>
      <c r="V27" s="33"/>
      <c r="W27" s="59"/>
    </row>
    <row r="28" spans="2:32" s="34" customFormat="1" ht="27.95" customHeight="1">
      <c r="B28" s="33" t="s">
        <v>148</v>
      </c>
      <c r="C28" s="44"/>
      <c r="D28" s="45"/>
      <c r="E28" s="46">
        <v>10943</v>
      </c>
      <c r="F28" s="46"/>
      <c r="G28" s="46">
        <v>4738.0788500000008</v>
      </c>
      <c r="H28" s="46"/>
      <c r="I28" s="47">
        <v>432.97805446404101</v>
      </c>
      <c r="J28" s="45"/>
      <c r="K28" s="46">
        <v>523</v>
      </c>
      <c r="L28" s="48"/>
      <c r="M28" s="46">
        <v>495.27070000000003</v>
      </c>
      <c r="N28" s="48"/>
      <c r="O28" s="47">
        <v>946.98030592734233</v>
      </c>
      <c r="P28" s="45"/>
      <c r="Q28" s="46">
        <v>203296</v>
      </c>
      <c r="R28" s="48"/>
      <c r="S28" s="46">
        <v>219662.08179999999</v>
      </c>
      <c r="T28" s="48"/>
      <c r="U28" s="47">
        <v>1080.5037078939083</v>
      </c>
      <c r="V28" s="33"/>
      <c r="W28" s="59"/>
    </row>
    <row r="29" spans="2:32" s="34" customFormat="1" ht="27.95" customHeight="1">
      <c r="B29" s="33" t="s">
        <v>149</v>
      </c>
      <c r="C29" s="44"/>
      <c r="D29" s="45"/>
      <c r="E29" s="46">
        <v>1080</v>
      </c>
      <c r="F29" s="46"/>
      <c r="G29" s="46">
        <v>846.65746000000013</v>
      </c>
      <c r="H29" s="46"/>
      <c r="I29" s="47">
        <v>783.94209259259264</v>
      </c>
      <c r="J29" s="45"/>
      <c r="K29" s="46">
        <v>200</v>
      </c>
      <c r="L29" s="48"/>
      <c r="M29" s="46">
        <v>245.02411000000001</v>
      </c>
      <c r="N29" s="48"/>
      <c r="O29" s="47">
        <v>1225.1205500000001</v>
      </c>
      <c r="P29" s="45"/>
      <c r="Q29" s="46">
        <v>33915</v>
      </c>
      <c r="R29" s="48"/>
      <c r="S29" s="46">
        <v>44368.411469999999</v>
      </c>
      <c r="T29" s="48"/>
      <c r="U29" s="47">
        <v>1308.2238381247234</v>
      </c>
      <c r="V29" s="33"/>
      <c r="W29" s="59"/>
    </row>
    <row r="30" spans="2:32" s="34" customFormat="1" ht="27.95" customHeight="1">
      <c r="B30" s="33" t="s">
        <v>150</v>
      </c>
      <c r="C30" s="44"/>
      <c r="D30" s="45"/>
      <c r="E30" s="46"/>
      <c r="F30" s="46"/>
      <c r="G30" s="46"/>
      <c r="H30" s="46"/>
      <c r="I30" s="47"/>
      <c r="J30" s="45"/>
      <c r="K30" s="46"/>
      <c r="L30" s="48"/>
      <c r="M30" s="46"/>
      <c r="N30" s="48"/>
      <c r="O30" s="47"/>
      <c r="P30" s="45"/>
      <c r="Q30" s="46">
        <v>255997</v>
      </c>
      <c r="R30" s="48"/>
      <c r="S30" s="46">
        <v>103500.16814000014</v>
      </c>
      <c r="T30" s="48"/>
      <c r="U30" s="47">
        <v>404.30226971409871</v>
      </c>
      <c r="V30" s="33"/>
      <c r="W30" s="59"/>
    </row>
    <row r="31" spans="2:32" s="34" customFormat="1" ht="16.149999999999999" customHeight="1">
      <c r="B31" s="33"/>
      <c r="C31" s="44"/>
      <c r="D31" s="45"/>
      <c r="E31" s="46"/>
      <c r="F31" s="46"/>
      <c r="G31" s="46"/>
      <c r="H31" s="46"/>
      <c r="I31" s="47"/>
      <c r="J31" s="45"/>
      <c r="K31" s="46"/>
      <c r="L31" s="48"/>
      <c r="M31" s="46"/>
      <c r="N31" s="48"/>
      <c r="O31" s="47"/>
      <c r="P31" s="45"/>
      <c r="Q31" s="46"/>
      <c r="R31" s="48"/>
      <c r="S31" s="46"/>
      <c r="T31" s="48"/>
      <c r="U31" s="47"/>
      <c r="V31" s="33"/>
      <c r="W31" s="59"/>
    </row>
    <row r="32" spans="2:32" s="34" customFormat="1" ht="24" customHeight="1">
      <c r="B32" s="60" t="s">
        <v>151</v>
      </c>
      <c r="C32" s="61"/>
      <c r="D32" s="52"/>
      <c r="E32" s="61">
        <v>341436</v>
      </c>
      <c r="F32" s="61"/>
      <c r="G32" s="61">
        <v>142756.41787</v>
      </c>
      <c r="H32" s="61"/>
      <c r="I32" s="62">
        <v>418.10593455288841</v>
      </c>
      <c r="J32" s="52"/>
      <c r="K32" s="61">
        <v>44122</v>
      </c>
      <c r="L32" s="63"/>
      <c r="M32" s="61">
        <v>26671.861140000008</v>
      </c>
      <c r="N32" s="63"/>
      <c r="O32" s="62">
        <v>604.50254158923008</v>
      </c>
      <c r="P32" s="52"/>
      <c r="Q32" s="61">
        <v>9881206</v>
      </c>
      <c r="R32" s="63"/>
      <c r="S32" s="61">
        <v>10251523.240049994</v>
      </c>
      <c r="T32" s="63"/>
      <c r="U32" s="62">
        <v>1037.4769274165515</v>
      </c>
      <c r="V32" s="33"/>
      <c r="W32" s="59"/>
    </row>
    <row r="33" spans="2:40" ht="9.9499999999999993" customHeight="1">
      <c r="B33" s="474"/>
      <c r="C33" s="474"/>
      <c r="D33" s="45"/>
      <c r="E33" s="64"/>
      <c r="F33" s="64"/>
      <c r="G33" s="64"/>
      <c r="H33" s="64"/>
      <c r="I33" s="64"/>
      <c r="J33" s="45"/>
      <c r="K33" s="64"/>
      <c r="L33" s="64"/>
      <c r="M33" s="64"/>
      <c r="N33" s="64"/>
      <c r="O33" s="64"/>
      <c r="P33" s="45"/>
      <c r="Q33" s="64"/>
      <c r="R33" s="64"/>
      <c r="S33" s="64"/>
      <c r="T33" s="64"/>
      <c r="U33" s="64"/>
    </row>
    <row r="34" spans="2:40" ht="50.1" customHeight="1">
      <c r="B34" s="477"/>
      <c r="C34" s="477"/>
      <c r="D34" s="65"/>
      <c r="E34" s="56" t="s">
        <v>132</v>
      </c>
      <c r="F34" s="56"/>
      <c r="G34" s="56" t="s">
        <v>132</v>
      </c>
      <c r="H34" s="56"/>
      <c r="I34" s="56" t="s">
        <v>132</v>
      </c>
      <c r="J34" s="66"/>
      <c r="K34" s="56" t="s">
        <v>132</v>
      </c>
      <c r="L34" s="56"/>
      <c r="M34" s="56" t="s">
        <v>132</v>
      </c>
      <c r="N34" s="56"/>
      <c r="O34" s="56" t="s">
        <v>132</v>
      </c>
      <c r="P34" s="56"/>
      <c r="Q34" s="56" t="s">
        <v>132</v>
      </c>
      <c r="R34" s="56"/>
      <c r="S34" s="56" t="s">
        <v>132</v>
      </c>
      <c r="T34" s="56"/>
      <c r="U34" s="56" t="s">
        <v>132</v>
      </c>
    </row>
    <row r="35" spans="2:40" ht="68.099999999999994" customHeight="1">
      <c r="B35" s="29" t="s">
        <v>153</v>
      </c>
      <c r="C35" s="29"/>
      <c r="D35" s="67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7"/>
      <c r="Q35" s="68"/>
      <c r="R35" s="68"/>
      <c r="S35" s="68"/>
      <c r="T35" s="68"/>
      <c r="U35" s="68"/>
    </row>
    <row r="36" spans="2:40" ht="27.95" customHeight="1">
      <c r="B36" s="69" t="s">
        <v>205</v>
      </c>
      <c r="C36" s="29"/>
      <c r="D36" s="67"/>
      <c r="E36" s="68"/>
      <c r="F36" s="68"/>
      <c r="G36" s="68"/>
      <c r="H36" s="68"/>
      <c r="I36" s="68"/>
      <c r="J36" s="67"/>
      <c r="K36" s="68"/>
      <c r="L36" s="68"/>
      <c r="M36" s="68"/>
      <c r="N36" s="68"/>
      <c r="O36" s="68"/>
      <c r="P36" s="67"/>
      <c r="Q36" s="68"/>
      <c r="R36" s="68"/>
      <c r="S36" s="68"/>
      <c r="T36" s="68"/>
      <c r="U36" s="68"/>
    </row>
    <row r="37" spans="2:40" ht="24.95" customHeight="1">
      <c r="B37" s="478"/>
      <c r="C37" s="478"/>
      <c r="D37" s="36"/>
      <c r="E37" s="35"/>
      <c r="F37" s="35"/>
      <c r="G37" s="35"/>
      <c r="H37" s="35"/>
      <c r="I37" s="35"/>
      <c r="J37" s="36"/>
      <c r="K37" s="35"/>
      <c r="L37" s="37"/>
      <c r="M37" s="35"/>
      <c r="N37" s="37"/>
      <c r="O37" s="35"/>
      <c r="P37" s="36"/>
      <c r="Q37" s="35"/>
      <c r="R37" s="37"/>
      <c r="S37" s="35"/>
      <c r="T37" s="37"/>
      <c r="U37" s="35"/>
    </row>
    <row r="38" spans="2:40" ht="27.95" customHeight="1">
      <c r="B38" s="479" t="s">
        <v>155</v>
      </c>
      <c r="C38" s="480"/>
      <c r="D38" s="329"/>
      <c r="E38" s="464" t="s">
        <v>154</v>
      </c>
      <c r="F38" s="468"/>
      <c r="G38" s="468"/>
      <c r="H38" s="468"/>
      <c r="I38" s="469"/>
      <c r="J38" s="70"/>
      <c r="K38" s="464" t="s">
        <v>151</v>
      </c>
      <c r="L38" s="468"/>
      <c r="M38" s="468"/>
      <c r="N38" s="468"/>
      <c r="O38" s="469"/>
      <c r="P38" s="70"/>
      <c r="Q38" s="470" t="s">
        <v>179</v>
      </c>
      <c r="R38" s="471"/>
      <c r="S38" s="471"/>
      <c r="T38" s="471"/>
      <c r="U38" s="472"/>
      <c r="X38" s="357"/>
      <c r="Y38" s="359"/>
      <c r="Z38" s="357"/>
      <c r="AA38" s="356"/>
      <c r="AB38" s="358"/>
      <c r="AC38" s="356"/>
      <c r="AD38" s="357"/>
      <c r="AE38" s="359"/>
      <c r="AF38" s="357"/>
      <c r="AG38" s="356"/>
      <c r="AH38" s="358"/>
      <c r="AI38" s="356"/>
      <c r="AJ38" s="358"/>
      <c r="AK38" s="358"/>
      <c r="AL38" s="358"/>
      <c r="AM38" s="358"/>
      <c r="AN38" s="358"/>
    </row>
    <row r="39" spans="2:40" ht="27.95" customHeight="1">
      <c r="B39" s="480" t="s">
        <v>155</v>
      </c>
      <c r="C39" s="480"/>
      <c r="D39" s="330"/>
      <c r="E39" s="423" t="s">
        <v>7</v>
      </c>
      <c r="F39" s="426"/>
      <c r="G39" s="423"/>
      <c r="H39" s="426"/>
      <c r="I39" s="423" t="s">
        <v>143</v>
      </c>
      <c r="J39" s="424"/>
      <c r="K39" s="423" t="s">
        <v>7</v>
      </c>
      <c r="L39" s="40"/>
      <c r="M39" s="423"/>
      <c r="N39" s="40"/>
      <c r="O39" s="423" t="s">
        <v>143</v>
      </c>
      <c r="P39" s="424"/>
      <c r="Q39" s="423" t="s">
        <v>7</v>
      </c>
      <c r="R39" s="40"/>
      <c r="S39" s="423"/>
      <c r="T39" s="40"/>
      <c r="U39" s="425" t="s">
        <v>143</v>
      </c>
      <c r="X39" s="357"/>
      <c r="Y39" s="359"/>
      <c r="Z39" s="357"/>
      <c r="AA39" s="356"/>
      <c r="AB39" s="358"/>
      <c r="AC39" s="356"/>
      <c r="AD39" s="357"/>
      <c r="AE39" s="359"/>
      <c r="AF39" s="357"/>
      <c r="AG39" s="356"/>
      <c r="AH39" s="358"/>
      <c r="AI39" s="356"/>
      <c r="AJ39" s="358"/>
      <c r="AK39" s="358"/>
      <c r="AL39" s="358"/>
      <c r="AM39" s="358"/>
      <c r="AN39" s="358"/>
    </row>
    <row r="40" spans="2:40" ht="9.9499999999999993" customHeight="1">
      <c r="B40" s="475"/>
      <c r="C40" s="475"/>
      <c r="D40" s="42"/>
      <c r="E40" s="56"/>
      <c r="F40" s="57"/>
      <c r="G40" s="56"/>
      <c r="H40" s="57"/>
      <c r="I40" s="56"/>
      <c r="J40" s="42"/>
      <c r="K40" s="56"/>
      <c r="L40" s="57"/>
      <c r="M40" s="56"/>
      <c r="N40" s="57"/>
      <c r="O40" s="56"/>
      <c r="P40" s="42"/>
      <c r="Q40" s="56"/>
      <c r="R40" s="57"/>
      <c r="S40" s="56"/>
      <c r="T40" s="57"/>
      <c r="U40" s="56"/>
      <c r="X40" s="357"/>
      <c r="Y40" s="359"/>
      <c r="Z40" s="357"/>
      <c r="AA40" s="356"/>
      <c r="AB40" s="358"/>
      <c r="AC40" s="356"/>
      <c r="AD40" s="357"/>
      <c r="AE40" s="359"/>
      <c r="AF40" s="357"/>
      <c r="AG40" s="356"/>
      <c r="AH40" s="358"/>
      <c r="AI40" s="356"/>
      <c r="AJ40" s="358"/>
      <c r="AK40" s="358"/>
      <c r="AL40" s="358"/>
      <c r="AM40" s="358"/>
      <c r="AN40" s="358"/>
    </row>
    <row r="41" spans="2:40" ht="18" customHeight="1">
      <c r="B41" s="33" t="s">
        <v>48</v>
      </c>
      <c r="D41" s="42"/>
      <c r="E41" s="430">
        <v>5495</v>
      </c>
      <c r="F41" s="431"/>
      <c r="G41" s="430"/>
      <c r="H41" s="414"/>
      <c r="I41" s="432">
        <v>1031.8459472247491</v>
      </c>
      <c r="J41" s="433"/>
      <c r="K41" s="430">
        <v>6969</v>
      </c>
      <c r="L41" s="430"/>
      <c r="M41" s="430"/>
      <c r="N41" s="414"/>
      <c r="O41" s="432">
        <v>1001.7904247381256</v>
      </c>
      <c r="P41" s="433"/>
      <c r="Q41" s="432">
        <v>78.849189266752759</v>
      </c>
      <c r="R41" s="432"/>
      <c r="S41" s="432"/>
      <c r="T41" s="432"/>
      <c r="U41" s="432">
        <v>103.00018065100596</v>
      </c>
    </row>
    <row r="42" spans="2:40" ht="9.9499999999999993" customHeight="1">
      <c r="D42" s="42"/>
      <c r="E42" s="430"/>
      <c r="F42" s="431"/>
      <c r="G42" s="430"/>
      <c r="H42" s="414"/>
      <c r="I42" s="432"/>
      <c r="J42" s="433"/>
      <c r="K42" s="430"/>
      <c r="L42" s="430"/>
      <c r="M42" s="430"/>
      <c r="N42" s="414"/>
      <c r="O42" s="432"/>
      <c r="P42" s="433"/>
      <c r="Q42" s="432"/>
      <c r="R42" s="432"/>
      <c r="S42" s="432"/>
      <c r="T42" s="432"/>
      <c r="U42" s="432"/>
    </row>
    <row r="43" spans="2:40" ht="18" customHeight="1">
      <c r="B43" s="33" t="s">
        <v>49</v>
      </c>
      <c r="D43" s="42"/>
      <c r="E43" s="430">
        <v>21148</v>
      </c>
      <c r="F43" s="431"/>
      <c r="G43" s="430"/>
      <c r="H43" s="414"/>
      <c r="I43" s="432">
        <v>1527.1196411008139</v>
      </c>
      <c r="J43" s="433"/>
      <c r="K43" s="430">
        <v>25572</v>
      </c>
      <c r="L43" s="430"/>
      <c r="M43" s="430"/>
      <c r="N43" s="414"/>
      <c r="O43" s="432">
        <v>1419.8391389019243</v>
      </c>
      <c r="P43" s="433"/>
      <c r="Q43" s="432">
        <v>82.699827936805875</v>
      </c>
      <c r="R43" s="432"/>
      <c r="S43" s="432"/>
      <c r="T43" s="432"/>
      <c r="U43" s="432">
        <v>107.55582088558695</v>
      </c>
    </row>
    <row r="44" spans="2:40" ht="9.9499999999999993" customHeight="1">
      <c r="B44" s="476"/>
      <c r="C44" s="476"/>
      <c r="D44" s="71"/>
      <c r="E44" s="72"/>
      <c r="F44" s="72"/>
      <c r="G44" s="72"/>
      <c r="H44" s="72"/>
      <c r="I44" s="72"/>
      <c r="J44" s="71"/>
      <c r="K44" s="73"/>
      <c r="L44" s="74"/>
      <c r="M44" s="73"/>
      <c r="N44" s="74"/>
      <c r="O44" s="73"/>
      <c r="P44" s="71"/>
      <c r="Q44" s="75"/>
      <c r="R44" s="76"/>
      <c r="S44" s="75"/>
      <c r="T44" s="76"/>
      <c r="U44" s="75"/>
    </row>
    <row r="45" spans="2:40">
      <c r="B45" s="56"/>
      <c r="C45" s="56"/>
      <c r="D45" s="77"/>
      <c r="E45" s="77"/>
      <c r="F45" s="77"/>
      <c r="G45" s="77"/>
      <c r="H45" s="77"/>
      <c r="I45" s="77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2:40">
      <c r="D46" s="47"/>
      <c r="E46" s="49"/>
      <c r="F46" s="49"/>
      <c r="G46" s="49"/>
      <c r="H46" s="49"/>
      <c r="I46" s="49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2:40">
      <c r="D47" s="47"/>
      <c r="E47" s="47"/>
      <c r="F47" s="47"/>
      <c r="G47" s="47"/>
      <c r="H47" s="47"/>
      <c r="I47" s="47"/>
      <c r="Q47" s="78"/>
    </row>
    <row r="48" spans="2:40">
      <c r="D48" s="47"/>
      <c r="E48" s="47"/>
      <c r="F48" s="47"/>
      <c r="G48" s="47"/>
      <c r="H48" s="47"/>
      <c r="I48" s="47"/>
    </row>
    <row r="49" spans="4:9">
      <c r="D49" s="47"/>
      <c r="E49" s="47"/>
      <c r="F49" s="47"/>
      <c r="G49" s="47"/>
      <c r="H49" s="47"/>
      <c r="I49" s="47"/>
    </row>
    <row r="50" spans="4:9">
      <c r="D50" s="47"/>
      <c r="E50" s="47"/>
      <c r="F50" s="47"/>
      <c r="G50" s="47"/>
      <c r="H50" s="47"/>
      <c r="I50" s="47"/>
    </row>
    <row r="51" spans="4:9">
      <c r="D51" s="47"/>
      <c r="E51" s="47"/>
      <c r="F51" s="47"/>
      <c r="G51" s="47"/>
      <c r="H51" s="47"/>
      <c r="I51" s="47"/>
    </row>
    <row r="52" spans="4:9">
      <c r="D52" s="47"/>
      <c r="E52" s="47"/>
      <c r="F52" s="47"/>
      <c r="G52" s="47"/>
      <c r="H52" s="47"/>
      <c r="I52" s="47"/>
    </row>
    <row r="53" spans="4:9">
      <c r="D53" s="47"/>
      <c r="E53" s="47"/>
      <c r="F53" s="47"/>
      <c r="G53" s="47"/>
      <c r="H53" s="47"/>
      <c r="I53" s="47"/>
    </row>
    <row r="54" spans="4:9">
      <c r="D54" s="47"/>
      <c r="E54" s="47"/>
      <c r="F54" s="47"/>
      <c r="G54" s="47"/>
      <c r="H54" s="47"/>
      <c r="I54" s="47"/>
    </row>
    <row r="55" spans="4:9">
      <c r="D55" s="47"/>
      <c r="E55" s="47"/>
      <c r="F55" s="47"/>
      <c r="G55" s="47"/>
      <c r="H55" s="47"/>
      <c r="I55" s="47"/>
    </row>
    <row r="56" spans="4:9">
      <c r="D56" s="47"/>
      <c r="E56" s="47"/>
      <c r="F56" s="47"/>
      <c r="G56" s="47"/>
      <c r="H56" s="47"/>
      <c r="I56" s="47"/>
    </row>
    <row r="57" spans="4:9">
      <c r="D57" s="47"/>
      <c r="E57" s="47"/>
      <c r="F57" s="47"/>
      <c r="G57" s="47"/>
      <c r="H57" s="47"/>
      <c r="I57" s="47"/>
    </row>
    <row r="58" spans="4:9">
      <c r="D58" s="47"/>
      <c r="E58" s="47"/>
      <c r="F58" s="47"/>
      <c r="G58" s="47"/>
      <c r="H58" s="47"/>
      <c r="I58" s="47"/>
    </row>
    <row r="59" spans="4:9">
      <c r="D59" s="47"/>
      <c r="E59" s="47"/>
      <c r="F59" s="47"/>
      <c r="G59" s="47"/>
      <c r="H59" s="47"/>
      <c r="I59" s="47"/>
    </row>
    <row r="60" spans="4:9">
      <c r="D60" s="47"/>
      <c r="E60" s="47"/>
      <c r="F60" s="47"/>
      <c r="G60" s="47"/>
      <c r="H60" s="47"/>
      <c r="I60" s="47"/>
    </row>
    <row r="61" spans="4:9">
      <c r="D61" s="47"/>
      <c r="E61" s="47"/>
      <c r="F61" s="47"/>
      <c r="G61" s="47"/>
      <c r="H61" s="47"/>
      <c r="I61" s="47"/>
    </row>
    <row r="62" spans="4:9">
      <c r="D62" s="47"/>
      <c r="E62" s="47"/>
      <c r="F62" s="47"/>
      <c r="G62" s="47"/>
      <c r="H62" s="47"/>
      <c r="I62" s="47"/>
    </row>
    <row r="63" spans="4:9">
      <c r="D63" s="47"/>
      <c r="E63" s="47"/>
      <c r="F63" s="47"/>
      <c r="G63" s="47"/>
      <c r="H63" s="47"/>
      <c r="I63" s="47"/>
    </row>
    <row r="64" spans="4:9">
      <c r="D64" s="47"/>
      <c r="E64" s="47"/>
      <c r="F64" s="47"/>
      <c r="G64" s="47"/>
      <c r="H64" s="47"/>
      <c r="I64" s="47"/>
    </row>
    <row r="65" spans="4:9">
      <c r="D65" s="47"/>
      <c r="E65" s="47"/>
      <c r="F65" s="47"/>
      <c r="G65" s="47"/>
      <c r="H65" s="47"/>
      <c r="I65" s="47"/>
    </row>
    <row r="66" spans="4:9">
      <c r="D66" s="47"/>
      <c r="E66" s="47"/>
      <c r="F66" s="47"/>
      <c r="G66" s="47"/>
      <c r="H66" s="47"/>
      <c r="I66" s="47"/>
    </row>
    <row r="67" spans="4:9">
      <c r="D67" s="47"/>
      <c r="E67" s="47"/>
      <c r="F67" s="47"/>
      <c r="G67" s="47"/>
      <c r="H67" s="47"/>
      <c r="I67" s="47"/>
    </row>
    <row r="68" spans="4:9">
      <c r="D68" s="47"/>
      <c r="E68" s="47"/>
      <c r="F68" s="47"/>
      <c r="G68" s="47"/>
      <c r="H68" s="47"/>
      <c r="I68" s="47"/>
    </row>
    <row r="69" spans="4:9">
      <c r="D69" s="47"/>
      <c r="E69" s="47"/>
      <c r="F69" s="47"/>
      <c r="G69" s="47"/>
      <c r="H69" s="47"/>
      <c r="I69" s="47"/>
    </row>
    <row r="70" spans="4:9">
      <c r="D70" s="47"/>
      <c r="E70" s="47"/>
      <c r="F70" s="47"/>
      <c r="G70" s="47"/>
      <c r="H70" s="47"/>
      <c r="I70" s="47"/>
    </row>
    <row r="71" spans="4:9">
      <c r="D71" s="47"/>
      <c r="E71" s="47"/>
      <c r="F71" s="47"/>
      <c r="G71" s="47"/>
      <c r="H71" s="47"/>
      <c r="I71" s="47"/>
    </row>
    <row r="72" spans="4:9">
      <c r="D72" s="47"/>
      <c r="E72" s="47"/>
      <c r="F72" s="47"/>
      <c r="G72" s="47"/>
      <c r="H72" s="47"/>
      <c r="I72" s="47"/>
    </row>
    <row r="73" spans="4:9">
      <c r="D73" s="47"/>
      <c r="E73" s="47"/>
      <c r="F73" s="47"/>
      <c r="G73" s="47"/>
      <c r="H73" s="47"/>
      <c r="I73" s="47"/>
    </row>
    <row r="74" spans="4:9">
      <c r="D74" s="47"/>
      <c r="E74" s="47"/>
      <c r="F74" s="47"/>
      <c r="G74" s="47"/>
      <c r="H74" s="47"/>
      <c r="I74" s="47"/>
    </row>
    <row r="75" spans="4:9">
      <c r="D75" s="47"/>
      <c r="E75" s="47"/>
      <c r="F75" s="47"/>
      <c r="G75" s="47"/>
      <c r="H75" s="47"/>
      <c r="I75" s="47"/>
    </row>
    <row r="76" spans="4:9">
      <c r="D76" s="47"/>
      <c r="E76" s="47"/>
      <c r="F76" s="47"/>
      <c r="G76" s="47"/>
      <c r="H76" s="47"/>
      <c r="I76" s="47"/>
    </row>
    <row r="77" spans="4:9">
      <c r="D77" s="47"/>
      <c r="E77" s="47"/>
      <c r="F77" s="47"/>
      <c r="G77" s="47"/>
      <c r="H77" s="47"/>
      <c r="I77" s="47"/>
    </row>
    <row r="78" spans="4:9">
      <c r="D78" s="47"/>
      <c r="E78" s="47"/>
      <c r="F78" s="47"/>
      <c r="G78" s="47"/>
      <c r="H78" s="47"/>
      <c r="I78" s="47"/>
    </row>
  </sheetData>
  <mergeCells count="20">
    <mergeCell ref="B40:C40"/>
    <mergeCell ref="B44:C44"/>
    <mergeCell ref="B34:C34"/>
    <mergeCell ref="B37:C37"/>
    <mergeCell ref="B38:C39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BR83"/>
  <sheetViews>
    <sheetView showGridLines="0" showRowColHeaders="0" showZeros="0" topLeftCell="A62" zoomScaleNormal="100" workbookViewId="0">
      <selection activeCell="K20" sqref="K20"/>
    </sheetView>
  </sheetViews>
  <sheetFormatPr baseColWidth="10" defaultColWidth="10.140625" defaultRowHeight="12.75"/>
  <cols>
    <col min="1" max="1" width="2" style="79" customWidth="1"/>
    <col min="2" max="2" width="8.28515625" style="79" customWidth="1"/>
    <col min="3" max="6" width="10.7109375" style="79" customWidth="1"/>
    <col min="7" max="8" width="10.7109375" style="79" hidden="1" customWidth="1"/>
    <col min="9" max="14" width="10.7109375" style="79" customWidth="1"/>
    <col min="15" max="16" width="10.7109375" style="79" hidden="1" customWidth="1"/>
    <col min="17" max="18" width="10.7109375" style="79" customWidth="1"/>
    <col min="19" max="19" width="6.28515625" style="79" customWidth="1"/>
    <col min="20" max="22" width="7.7109375" style="79" customWidth="1"/>
    <col min="23" max="16384" width="10.140625" style="79"/>
  </cols>
  <sheetData>
    <row r="1" spans="2:70" ht="18.95" customHeight="1">
      <c r="B1" s="495" t="s">
        <v>181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</row>
    <row r="2" spans="2:70" ht="18.95" customHeight="1">
      <c r="B2" s="497" t="s">
        <v>206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T2" s="9" t="s">
        <v>178</v>
      </c>
      <c r="U2" s="350"/>
      <c r="V2" s="349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</row>
    <row r="3" spans="2:70" ht="18.95" customHeight="1">
      <c r="B3" s="499" t="s">
        <v>192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</row>
    <row r="4" spans="2:70" ht="14.25" customHeight="1" thickBot="1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</row>
    <row r="5" spans="2:70" ht="14.25" customHeight="1" thickTop="1">
      <c r="B5" s="481" t="s">
        <v>0</v>
      </c>
      <c r="C5" s="484" t="s">
        <v>28</v>
      </c>
      <c r="D5" s="485"/>
      <c r="E5" s="485"/>
      <c r="F5" s="485"/>
      <c r="G5" s="485"/>
      <c r="H5" s="485"/>
      <c r="I5" s="485"/>
      <c r="J5" s="486"/>
      <c r="K5" s="484" t="s">
        <v>29</v>
      </c>
      <c r="L5" s="485"/>
      <c r="M5" s="485"/>
      <c r="N5" s="485"/>
      <c r="O5" s="485"/>
      <c r="P5" s="485"/>
      <c r="Q5" s="485"/>
      <c r="R5" s="486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</row>
    <row r="6" spans="2:70" ht="14.25" customHeight="1">
      <c r="B6" s="482"/>
      <c r="C6" s="487" t="s">
        <v>3</v>
      </c>
      <c r="D6" s="488"/>
      <c r="E6" s="489" t="s">
        <v>4</v>
      </c>
      <c r="F6" s="490"/>
      <c r="G6" s="487" t="s">
        <v>5</v>
      </c>
      <c r="H6" s="488"/>
      <c r="I6" s="487" t="s">
        <v>6</v>
      </c>
      <c r="J6" s="488"/>
      <c r="K6" s="487" t="s">
        <v>3</v>
      </c>
      <c r="L6" s="488"/>
      <c r="M6" s="489" t="s">
        <v>4</v>
      </c>
      <c r="N6" s="490"/>
      <c r="O6" s="487" t="s">
        <v>5</v>
      </c>
      <c r="P6" s="488"/>
      <c r="Q6" s="487" t="s">
        <v>6</v>
      </c>
      <c r="R6" s="488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</row>
    <row r="7" spans="2:70" ht="14.25" customHeight="1">
      <c r="B7" s="483"/>
      <c r="C7" s="82" t="s">
        <v>7</v>
      </c>
      <c r="D7" s="83" t="s">
        <v>8</v>
      </c>
      <c r="E7" s="84" t="s">
        <v>7</v>
      </c>
      <c r="F7" s="85" t="s">
        <v>8</v>
      </c>
      <c r="G7" s="82" t="s">
        <v>7</v>
      </c>
      <c r="H7" s="84" t="s">
        <v>8</v>
      </c>
      <c r="I7" s="82" t="s">
        <v>7</v>
      </c>
      <c r="J7" s="84" t="s">
        <v>8</v>
      </c>
      <c r="K7" s="86" t="s">
        <v>7</v>
      </c>
      <c r="L7" s="87" t="s">
        <v>8</v>
      </c>
      <c r="M7" s="84" t="s">
        <v>7</v>
      </c>
      <c r="N7" s="84" t="s">
        <v>8</v>
      </c>
      <c r="O7" s="82" t="s">
        <v>7</v>
      </c>
      <c r="P7" s="84" t="s">
        <v>8</v>
      </c>
      <c r="Q7" s="82" t="s">
        <v>7</v>
      </c>
      <c r="R7" s="85" t="s">
        <v>8</v>
      </c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</row>
    <row r="8" spans="2:70" ht="14.25" customHeight="1">
      <c r="B8" s="391" t="s">
        <v>9</v>
      </c>
      <c r="C8" s="88">
        <v>0</v>
      </c>
      <c r="D8" s="89">
        <v>0</v>
      </c>
      <c r="E8" s="88">
        <v>0</v>
      </c>
      <c r="F8" s="89">
        <v>0</v>
      </c>
      <c r="G8" s="88">
        <v>0</v>
      </c>
      <c r="H8" s="89">
        <v>0</v>
      </c>
      <c r="I8" s="88">
        <v>0</v>
      </c>
      <c r="J8" s="89">
        <v>0</v>
      </c>
      <c r="K8" s="379">
        <v>0</v>
      </c>
      <c r="L8" s="89">
        <v>0</v>
      </c>
      <c r="M8" s="88">
        <v>0</v>
      </c>
      <c r="N8" s="89">
        <v>0</v>
      </c>
      <c r="O8" s="88">
        <v>0</v>
      </c>
      <c r="P8" s="89">
        <v>0</v>
      </c>
      <c r="Q8" s="88">
        <v>0</v>
      </c>
      <c r="R8" s="383">
        <v>0</v>
      </c>
      <c r="U8" s="350"/>
      <c r="V8" s="360"/>
      <c r="W8" s="351"/>
      <c r="X8" s="360"/>
      <c r="Y8" s="351"/>
      <c r="Z8" s="360"/>
      <c r="AA8" s="351"/>
      <c r="AB8" s="360"/>
      <c r="AC8" s="351"/>
      <c r="AD8" s="360"/>
      <c r="AE8" s="351"/>
      <c r="AF8" s="360"/>
      <c r="AG8" s="351"/>
      <c r="AH8" s="360"/>
      <c r="AI8" s="351"/>
      <c r="AJ8" s="360"/>
      <c r="AK8" s="351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</row>
    <row r="9" spans="2:70" ht="14.25" customHeight="1">
      <c r="B9" s="392" t="s">
        <v>10</v>
      </c>
      <c r="C9" s="88">
        <v>0</v>
      </c>
      <c r="D9" s="89">
        <v>0</v>
      </c>
      <c r="E9" s="88">
        <v>0</v>
      </c>
      <c r="F9" s="89">
        <v>0</v>
      </c>
      <c r="G9" s="88">
        <v>0</v>
      </c>
      <c r="H9" s="89">
        <v>0</v>
      </c>
      <c r="I9" s="88">
        <v>0</v>
      </c>
      <c r="J9" s="89">
        <v>0</v>
      </c>
      <c r="K9" s="380">
        <v>0</v>
      </c>
      <c r="L9" s="89">
        <v>0</v>
      </c>
      <c r="M9" s="88">
        <v>0</v>
      </c>
      <c r="N9" s="89">
        <v>0</v>
      </c>
      <c r="O9" s="88">
        <v>0</v>
      </c>
      <c r="P9" s="89">
        <v>0</v>
      </c>
      <c r="Q9" s="88">
        <v>0</v>
      </c>
      <c r="R9" s="384">
        <v>0</v>
      </c>
      <c r="U9" s="350"/>
      <c r="V9" s="360"/>
      <c r="W9" s="351"/>
      <c r="X9" s="360"/>
      <c r="Y9" s="351"/>
      <c r="Z9" s="360"/>
      <c r="AA9" s="351"/>
      <c r="AB9" s="360"/>
      <c r="AC9" s="351"/>
      <c r="AD9" s="360"/>
      <c r="AE9" s="351"/>
      <c r="AF9" s="360"/>
      <c r="AG9" s="351"/>
      <c r="AH9" s="360"/>
      <c r="AI9" s="351"/>
      <c r="AJ9" s="360"/>
      <c r="AK9" s="351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</row>
    <row r="10" spans="2:70" ht="14.25" customHeight="1">
      <c r="B10" s="393" t="s">
        <v>11</v>
      </c>
      <c r="C10" s="88">
        <v>0</v>
      </c>
      <c r="D10" s="89">
        <v>0</v>
      </c>
      <c r="E10" s="88">
        <v>0</v>
      </c>
      <c r="F10" s="89">
        <v>0</v>
      </c>
      <c r="G10" s="88">
        <v>0</v>
      </c>
      <c r="H10" s="89">
        <v>0</v>
      </c>
      <c r="I10" s="88">
        <v>0</v>
      </c>
      <c r="J10" s="89">
        <v>0</v>
      </c>
      <c r="K10" s="380">
        <v>0</v>
      </c>
      <c r="L10" s="89">
        <v>0</v>
      </c>
      <c r="M10" s="88">
        <v>0</v>
      </c>
      <c r="N10" s="89">
        <v>0</v>
      </c>
      <c r="O10" s="88">
        <v>0</v>
      </c>
      <c r="P10" s="89">
        <v>0</v>
      </c>
      <c r="Q10" s="88">
        <v>0</v>
      </c>
      <c r="R10" s="384">
        <v>0</v>
      </c>
      <c r="U10" s="350"/>
      <c r="V10" s="360"/>
      <c r="W10" s="351"/>
      <c r="X10" s="360"/>
      <c r="Y10" s="351"/>
      <c r="Z10" s="360"/>
      <c r="AA10" s="351"/>
      <c r="AB10" s="360"/>
      <c r="AC10" s="351"/>
      <c r="AD10" s="360"/>
      <c r="AE10" s="351"/>
      <c r="AF10" s="360"/>
      <c r="AG10" s="351"/>
      <c r="AH10" s="360"/>
      <c r="AI10" s="351"/>
      <c r="AJ10" s="360"/>
      <c r="AK10" s="351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</row>
    <row r="11" spans="2:70" ht="14.25" customHeight="1">
      <c r="B11" s="393" t="s">
        <v>12</v>
      </c>
      <c r="C11" s="88">
        <v>2</v>
      </c>
      <c r="D11" s="89">
        <v>562.63499999999999</v>
      </c>
      <c r="E11" s="88">
        <v>1</v>
      </c>
      <c r="F11" s="89">
        <v>1119.79</v>
      </c>
      <c r="G11" s="88">
        <v>0</v>
      </c>
      <c r="H11" s="89">
        <v>0</v>
      </c>
      <c r="I11" s="88">
        <v>3</v>
      </c>
      <c r="J11" s="89">
        <v>748.35333333333335</v>
      </c>
      <c r="K11" s="380">
        <v>0</v>
      </c>
      <c r="L11" s="89">
        <v>0</v>
      </c>
      <c r="M11" s="88">
        <v>0</v>
      </c>
      <c r="N11" s="89">
        <v>0</v>
      </c>
      <c r="O11" s="88">
        <v>0</v>
      </c>
      <c r="P11" s="89">
        <v>0</v>
      </c>
      <c r="Q11" s="88">
        <v>0</v>
      </c>
      <c r="R11" s="384">
        <v>0</v>
      </c>
      <c r="U11" s="350"/>
      <c r="V11" s="360"/>
      <c r="W11" s="351"/>
      <c r="X11" s="360"/>
      <c r="Y11" s="351"/>
      <c r="Z11" s="360"/>
      <c r="AA11" s="351"/>
      <c r="AB11" s="360"/>
      <c r="AC11" s="351"/>
      <c r="AD11" s="360"/>
      <c r="AE11" s="351"/>
      <c r="AF11" s="360"/>
      <c r="AG11" s="351"/>
      <c r="AH11" s="360"/>
      <c r="AI11" s="351"/>
      <c r="AJ11" s="360"/>
      <c r="AK11" s="351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</row>
    <row r="12" spans="2:70" ht="14.25" customHeight="1">
      <c r="B12" s="393" t="s">
        <v>13</v>
      </c>
      <c r="C12" s="88">
        <v>268</v>
      </c>
      <c r="D12" s="89">
        <v>812.18082089552252</v>
      </c>
      <c r="E12" s="88">
        <v>113</v>
      </c>
      <c r="F12" s="89">
        <v>680.8798230088496</v>
      </c>
      <c r="G12" s="88">
        <v>0</v>
      </c>
      <c r="H12" s="89">
        <v>0</v>
      </c>
      <c r="I12" s="88">
        <v>381</v>
      </c>
      <c r="J12" s="89">
        <v>773.23853018372699</v>
      </c>
      <c r="K12" s="380">
        <v>0</v>
      </c>
      <c r="L12" s="89">
        <v>0</v>
      </c>
      <c r="M12" s="88">
        <v>0</v>
      </c>
      <c r="N12" s="89">
        <v>0</v>
      </c>
      <c r="O12" s="88">
        <v>0</v>
      </c>
      <c r="P12" s="89">
        <v>0</v>
      </c>
      <c r="Q12" s="88">
        <v>0</v>
      </c>
      <c r="R12" s="384">
        <v>0</v>
      </c>
      <c r="U12" s="350"/>
      <c r="V12" s="360"/>
      <c r="W12" s="351"/>
      <c r="X12" s="360"/>
      <c r="Y12" s="351"/>
      <c r="Z12" s="360"/>
      <c r="AA12" s="351"/>
      <c r="AB12" s="360"/>
      <c r="AC12" s="351"/>
      <c r="AD12" s="360"/>
      <c r="AE12" s="351"/>
      <c r="AF12" s="360"/>
      <c r="AG12" s="351"/>
      <c r="AH12" s="360"/>
      <c r="AI12" s="351"/>
      <c r="AJ12" s="360"/>
      <c r="AK12" s="351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</row>
    <row r="13" spans="2:70" ht="14.25" customHeight="1">
      <c r="B13" s="393" t="s">
        <v>14</v>
      </c>
      <c r="C13" s="88">
        <v>1647</v>
      </c>
      <c r="D13" s="89">
        <v>761.92454766241599</v>
      </c>
      <c r="E13" s="88">
        <v>811</v>
      </c>
      <c r="F13" s="89">
        <v>701.6256843403205</v>
      </c>
      <c r="G13" s="88">
        <v>0</v>
      </c>
      <c r="H13" s="89">
        <v>0</v>
      </c>
      <c r="I13" s="88">
        <v>2458</v>
      </c>
      <c r="J13" s="89">
        <v>742.02935720097594</v>
      </c>
      <c r="K13" s="380">
        <v>0</v>
      </c>
      <c r="L13" s="89">
        <v>0</v>
      </c>
      <c r="M13" s="88">
        <v>0</v>
      </c>
      <c r="N13" s="89">
        <v>0</v>
      </c>
      <c r="O13" s="88">
        <v>0</v>
      </c>
      <c r="P13" s="89">
        <v>0</v>
      </c>
      <c r="Q13" s="88">
        <v>0</v>
      </c>
      <c r="R13" s="384">
        <v>0</v>
      </c>
      <c r="U13" s="350"/>
      <c r="V13" s="360"/>
      <c r="W13" s="351"/>
      <c r="X13" s="360"/>
      <c r="Y13" s="351"/>
      <c r="Z13" s="360"/>
      <c r="AA13" s="351"/>
      <c r="AB13" s="360"/>
      <c r="AC13" s="351"/>
      <c r="AD13" s="360"/>
      <c r="AE13" s="351"/>
      <c r="AF13" s="360"/>
      <c r="AG13" s="351"/>
      <c r="AH13" s="360"/>
      <c r="AI13" s="351"/>
      <c r="AJ13" s="360"/>
      <c r="AK13" s="351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</row>
    <row r="14" spans="2:70" ht="14.25" customHeight="1">
      <c r="B14" s="393" t="s">
        <v>15</v>
      </c>
      <c r="C14" s="88">
        <v>7465</v>
      </c>
      <c r="D14" s="89">
        <v>807.25566912257227</v>
      </c>
      <c r="E14" s="88">
        <v>3642</v>
      </c>
      <c r="F14" s="89">
        <v>750.60936024162515</v>
      </c>
      <c r="G14" s="88">
        <v>0</v>
      </c>
      <c r="H14" s="89">
        <v>0</v>
      </c>
      <c r="I14" s="88">
        <v>11107</v>
      </c>
      <c r="J14" s="89">
        <v>788.68126946970392</v>
      </c>
      <c r="K14" s="380">
        <v>0</v>
      </c>
      <c r="L14" s="89">
        <v>0</v>
      </c>
      <c r="M14" s="88">
        <v>0</v>
      </c>
      <c r="N14" s="89">
        <v>0</v>
      </c>
      <c r="O14" s="88">
        <v>0</v>
      </c>
      <c r="P14" s="89">
        <v>0</v>
      </c>
      <c r="Q14" s="88">
        <v>0</v>
      </c>
      <c r="R14" s="384">
        <v>0</v>
      </c>
      <c r="U14" s="350"/>
      <c r="V14" s="360"/>
      <c r="W14" s="351"/>
      <c r="X14" s="360"/>
      <c r="Y14" s="351"/>
      <c r="Z14" s="360"/>
      <c r="AA14" s="351"/>
      <c r="AB14" s="360"/>
      <c r="AC14" s="351"/>
      <c r="AD14" s="360"/>
      <c r="AE14" s="351"/>
      <c r="AF14" s="360"/>
      <c r="AG14" s="351"/>
      <c r="AH14" s="360"/>
      <c r="AI14" s="351"/>
      <c r="AJ14" s="360"/>
      <c r="AK14" s="351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</row>
    <row r="15" spans="2:70" ht="14.25" customHeight="1">
      <c r="B15" s="393" t="s">
        <v>16</v>
      </c>
      <c r="C15" s="88">
        <v>20255</v>
      </c>
      <c r="D15" s="89">
        <v>873.64098395457904</v>
      </c>
      <c r="E15" s="88">
        <v>11074</v>
      </c>
      <c r="F15" s="89">
        <v>807.02329329962083</v>
      </c>
      <c r="G15" s="88">
        <v>0</v>
      </c>
      <c r="H15" s="89">
        <v>0</v>
      </c>
      <c r="I15" s="88">
        <v>31329</v>
      </c>
      <c r="J15" s="89">
        <v>850.09333461010556</v>
      </c>
      <c r="K15" s="380">
        <v>0</v>
      </c>
      <c r="L15" s="89">
        <v>0</v>
      </c>
      <c r="M15" s="88">
        <v>0</v>
      </c>
      <c r="N15" s="89">
        <v>0</v>
      </c>
      <c r="O15" s="88">
        <v>0</v>
      </c>
      <c r="P15" s="89">
        <v>0</v>
      </c>
      <c r="Q15" s="88">
        <v>0</v>
      </c>
      <c r="R15" s="384">
        <v>0</v>
      </c>
      <c r="U15" s="350"/>
      <c r="V15" s="360"/>
      <c r="W15" s="351"/>
      <c r="X15" s="360"/>
      <c r="Y15" s="351"/>
      <c r="Z15" s="360"/>
      <c r="AA15" s="351"/>
      <c r="AB15" s="360"/>
      <c r="AC15" s="351"/>
      <c r="AD15" s="360"/>
      <c r="AE15" s="351"/>
      <c r="AF15" s="360"/>
      <c r="AG15" s="351"/>
      <c r="AH15" s="360"/>
      <c r="AI15" s="351"/>
      <c r="AJ15" s="360"/>
      <c r="AK15" s="351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</row>
    <row r="16" spans="2:70" ht="14.25" customHeight="1">
      <c r="B16" s="393" t="s">
        <v>17</v>
      </c>
      <c r="C16" s="88">
        <v>43862</v>
      </c>
      <c r="D16" s="89">
        <v>923.95866148374591</v>
      </c>
      <c r="E16" s="88">
        <v>25357</v>
      </c>
      <c r="F16" s="89">
        <v>850.51935599637204</v>
      </c>
      <c r="G16" s="88">
        <v>0</v>
      </c>
      <c r="H16" s="89">
        <v>0</v>
      </c>
      <c r="I16" s="88">
        <v>69219</v>
      </c>
      <c r="J16" s="89">
        <v>897.05563674713687</v>
      </c>
      <c r="K16" s="380">
        <v>0</v>
      </c>
      <c r="L16" s="89">
        <v>0</v>
      </c>
      <c r="M16" s="88">
        <v>0</v>
      </c>
      <c r="N16" s="89">
        <v>0</v>
      </c>
      <c r="O16" s="88">
        <v>0</v>
      </c>
      <c r="P16" s="89">
        <v>0</v>
      </c>
      <c r="Q16" s="88">
        <v>0</v>
      </c>
      <c r="R16" s="384">
        <v>0</v>
      </c>
      <c r="U16" s="350"/>
      <c r="V16" s="360"/>
      <c r="W16" s="351"/>
      <c r="X16" s="360"/>
      <c r="Y16" s="351"/>
      <c r="Z16" s="360"/>
      <c r="AA16" s="351"/>
      <c r="AB16" s="360"/>
      <c r="AC16" s="351"/>
      <c r="AD16" s="360"/>
      <c r="AE16" s="351"/>
      <c r="AF16" s="360"/>
      <c r="AG16" s="351"/>
      <c r="AH16" s="360"/>
      <c r="AI16" s="351"/>
      <c r="AJ16" s="360"/>
      <c r="AK16" s="351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</row>
    <row r="17" spans="2:70" ht="14.25" customHeight="1">
      <c r="B17" s="393" t="s">
        <v>18</v>
      </c>
      <c r="C17" s="88">
        <v>71067</v>
      </c>
      <c r="D17" s="89">
        <v>939.35088268816901</v>
      </c>
      <c r="E17" s="88">
        <v>41741</v>
      </c>
      <c r="F17" s="89">
        <v>865.7121060827501</v>
      </c>
      <c r="G17" s="88">
        <v>0</v>
      </c>
      <c r="H17" s="89">
        <v>0</v>
      </c>
      <c r="I17" s="88">
        <v>112808</v>
      </c>
      <c r="J17" s="89">
        <v>912.10320367349982</v>
      </c>
      <c r="K17" s="380">
        <v>44</v>
      </c>
      <c r="L17" s="89">
        <v>2273.8245454545454</v>
      </c>
      <c r="M17" s="88">
        <v>10</v>
      </c>
      <c r="N17" s="89">
        <v>2235.7799999999997</v>
      </c>
      <c r="O17" s="88">
        <v>0</v>
      </c>
      <c r="P17" s="89">
        <v>0</v>
      </c>
      <c r="Q17" s="88">
        <v>54</v>
      </c>
      <c r="R17" s="384">
        <v>2266.7792592592591</v>
      </c>
      <c r="U17" s="350"/>
      <c r="V17" s="360"/>
      <c r="W17" s="351"/>
      <c r="X17" s="360"/>
      <c r="Y17" s="351"/>
      <c r="Z17" s="360"/>
      <c r="AA17" s="351"/>
      <c r="AB17" s="360"/>
      <c r="AC17" s="351"/>
      <c r="AD17" s="360"/>
      <c r="AE17" s="351"/>
      <c r="AF17" s="360"/>
      <c r="AG17" s="351"/>
      <c r="AH17" s="360"/>
      <c r="AI17" s="351"/>
      <c r="AJ17" s="360"/>
      <c r="AK17" s="351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</row>
    <row r="18" spans="2:70" ht="14.25" customHeight="1">
      <c r="B18" s="393" t="s">
        <v>19</v>
      </c>
      <c r="C18" s="88">
        <v>104399</v>
      </c>
      <c r="D18" s="89">
        <v>950.32305165758657</v>
      </c>
      <c r="E18" s="88">
        <v>59883</v>
      </c>
      <c r="F18" s="89">
        <v>847.39644490089165</v>
      </c>
      <c r="G18" s="88">
        <v>0</v>
      </c>
      <c r="H18" s="89">
        <v>0</v>
      </c>
      <c r="I18" s="88">
        <v>164282</v>
      </c>
      <c r="J18" s="89">
        <v>912.80491825032846</v>
      </c>
      <c r="K18" s="380">
        <v>425</v>
      </c>
      <c r="L18" s="89">
        <v>2347.3085411764696</v>
      </c>
      <c r="M18" s="88">
        <v>133</v>
      </c>
      <c r="N18" s="89">
        <v>2102.6405263157885</v>
      </c>
      <c r="O18" s="88">
        <v>0</v>
      </c>
      <c r="P18" s="89">
        <v>0</v>
      </c>
      <c r="Q18" s="88">
        <v>558</v>
      </c>
      <c r="R18" s="384">
        <v>2288.9916129032244</v>
      </c>
      <c r="U18" s="350"/>
      <c r="V18" s="360"/>
      <c r="W18" s="351"/>
      <c r="X18" s="360"/>
      <c r="Y18" s="351"/>
      <c r="Z18" s="360"/>
      <c r="AA18" s="351"/>
      <c r="AB18" s="360"/>
      <c r="AC18" s="351"/>
      <c r="AD18" s="360"/>
      <c r="AE18" s="351"/>
      <c r="AF18" s="360"/>
      <c r="AG18" s="351"/>
      <c r="AH18" s="360"/>
      <c r="AI18" s="351"/>
      <c r="AJ18" s="360"/>
      <c r="AK18" s="351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</row>
    <row r="19" spans="2:70" ht="14.25" customHeight="1">
      <c r="B19" s="393" t="s">
        <v>20</v>
      </c>
      <c r="C19" s="88">
        <v>151041</v>
      </c>
      <c r="D19" s="89">
        <v>1085.8115287239916</v>
      </c>
      <c r="E19" s="88">
        <v>85907</v>
      </c>
      <c r="F19" s="89">
        <v>925.24345804183599</v>
      </c>
      <c r="G19" s="88">
        <v>0</v>
      </c>
      <c r="H19" s="89">
        <v>0</v>
      </c>
      <c r="I19" s="88">
        <v>236948</v>
      </c>
      <c r="J19" s="89">
        <v>1027.596556459647</v>
      </c>
      <c r="K19" s="380">
        <v>11079</v>
      </c>
      <c r="L19" s="89">
        <v>2374.5481559707532</v>
      </c>
      <c r="M19" s="88">
        <v>1042</v>
      </c>
      <c r="N19" s="89">
        <v>2192.7528694817665</v>
      </c>
      <c r="O19" s="88">
        <v>0</v>
      </c>
      <c r="P19" s="89">
        <v>0</v>
      </c>
      <c r="Q19" s="88">
        <v>12121</v>
      </c>
      <c r="R19" s="384">
        <v>2358.9198506723847</v>
      </c>
      <c r="U19" s="350"/>
      <c r="V19" s="360"/>
      <c r="W19" s="351"/>
      <c r="X19" s="360"/>
      <c r="Y19" s="351"/>
      <c r="Z19" s="360"/>
      <c r="AA19" s="351"/>
      <c r="AB19" s="360"/>
      <c r="AC19" s="351"/>
      <c r="AD19" s="360"/>
      <c r="AE19" s="351"/>
      <c r="AF19" s="360"/>
      <c r="AG19" s="351"/>
      <c r="AH19" s="360"/>
      <c r="AI19" s="351"/>
      <c r="AJ19" s="360"/>
      <c r="AK19" s="351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</row>
    <row r="20" spans="2:70" ht="14.25" customHeight="1">
      <c r="B20" s="393" t="s">
        <v>21</v>
      </c>
      <c r="C20" s="88">
        <v>197221</v>
      </c>
      <c r="D20" s="89">
        <v>1165.3240731463691</v>
      </c>
      <c r="E20" s="88">
        <v>118051</v>
      </c>
      <c r="F20" s="89">
        <v>976.19724991740998</v>
      </c>
      <c r="G20" s="88">
        <v>0</v>
      </c>
      <c r="H20" s="89">
        <v>0</v>
      </c>
      <c r="I20" s="88">
        <v>315272</v>
      </c>
      <c r="J20" s="89">
        <v>1094.5070941282456</v>
      </c>
      <c r="K20" s="380">
        <v>201134</v>
      </c>
      <c r="L20" s="89">
        <v>1721.1486215657226</v>
      </c>
      <c r="M20" s="88">
        <v>85858</v>
      </c>
      <c r="N20" s="89">
        <v>1493.952053972838</v>
      </c>
      <c r="O20" s="88">
        <v>0</v>
      </c>
      <c r="P20" s="89">
        <v>0</v>
      </c>
      <c r="Q20" s="88">
        <v>286992</v>
      </c>
      <c r="R20" s="384">
        <v>1653.1793300858558</v>
      </c>
      <c r="U20" s="350"/>
      <c r="V20" s="360"/>
      <c r="W20" s="351"/>
      <c r="X20" s="360"/>
      <c r="Y20" s="351"/>
      <c r="Z20" s="360"/>
      <c r="AA20" s="351"/>
      <c r="AB20" s="360"/>
      <c r="AC20" s="351"/>
      <c r="AD20" s="360"/>
      <c r="AE20" s="351"/>
      <c r="AF20" s="360"/>
      <c r="AG20" s="351"/>
      <c r="AH20" s="360"/>
      <c r="AI20" s="351"/>
      <c r="AJ20" s="360"/>
      <c r="AK20" s="351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</row>
    <row r="21" spans="2:70" ht="14.25" customHeight="1">
      <c r="B21" s="393" t="s">
        <v>22</v>
      </c>
      <c r="C21" s="88">
        <v>1001</v>
      </c>
      <c r="D21" s="89">
        <v>1162.6005794205787</v>
      </c>
      <c r="E21" s="88">
        <v>653</v>
      </c>
      <c r="F21" s="89">
        <v>1013.112496171516</v>
      </c>
      <c r="G21" s="88">
        <v>0</v>
      </c>
      <c r="H21" s="89">
        <v>0</v>
      </c>
      <c r="I21" s="88">
        <v>1654</v>
      </c>
      <c r="J21" s="89">
        <v>1103.5826118500599</v>
      </c>
      <c r="K21" s="380">
        <v>936216</v>
      </c>
      <c r="L21" s="89">
        <v>1467.1435444171018</v>
      </c>
      <c r="M21" s="88">
        <v>631504</v>
      </c>
      <c r="N21" s="89">
        <v>1171.3207823070034</v>
      </c>
      <c r="O21" s="88">
        <v>0</v>
      </c>
      <c r="P21" s="89">
        <v>0</v>
      </c>
      <c r="Q21" s="88">
        <v>1567720</v>
      </c>
      <c r="R21" s="384">
        <v>1347.9811572793631</v>
      </c>
      <c r="U21" s="350"/>
      <c r="V21" s="360"/>
      <c r="W21" s="351"/>
      <c r="X21" s="360"/>
      <c r="Y21" s="351"/>
      <c r="Z21" s="360"/>
      <c r="AA21" s="351"/>
      <c r="AB21" s="360"/>
      <c r="AC21" s="351"/>
      <c r="AD21" s="360"/>
      <c r="AE21" s="351"/>
      <c r="AF21" s="360"/>
      <c r="AG21" s="351"/>
      <c r="AH21" s="360"/>
      <c r="AI21" s="351"/>
      <c r="AJ21" s="360"/>
      <c r="AK21" s="351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</row>
    <row r="22" spans="2:70" ht="14.25" customHeight="1">
      <c r="B22" s="393" t="s">
        <v>23</v>
      </c>
      <c r="C22" s="88">
        <v>13</v>
      </c>
      <c r="D22" s="89">
        <v>674.85384615384623</v>
      </c>
      <c r="E22" s="88">
        <v>25</v>
      </c>
      <c r="F22" s="89">
        <v>600.98320000000012</v>
      </c>
      <c r="G22" s="88">
        <v>0</v>
      </c>
      <c r="H22" s="89">
        <v>0</v>
      </c>
      <c r="I22" s="88">
        <v>38</v>
      </c>
      <c r="J22" s="89">
        <v>626.25473684210533</v>
      </c>
      <c r="K22" s="380">
        <v>887510</v>
      </c>
      <c r="L22" s="89">
        <v>1453.7727780532111</v>
      </c>
      <c r="M22" s="88">
        <v>571328</v>
      </c>
      <c r="N22" s="89">
        <v>990.31426361039883</v>
      </c>
      <c r="O22" s="88">
        <v>1</v>
      </c>
      <c r="P22" s="89">
        <v>1555.19</v>
      </c>
      <c r="Q22" s="88">
        <v>1458839</v>
      </c>
      <c r="R22" s="384">
        <v>1272.2676738420125</v>
      </c>
      <c r="U22" s="350"/>
      <c r="V22" s="360"/>
      <c r="W22" s="351"/>
      <c r="X22" s="360"/>
      <c r="Y22" s="351"/>
      <c r="Z22" s="360"/>
      <c r="AA22" s="351"/>
      <c r="AB22" s="360"/>
      <c r="AC22" s="351"/>
      <c r="AD22" s="360"/>
      <c r="AE22" s="351"/>
      <c r="AF22" s="360"/>
      <c r="AG22" s="351"/>
      <c r="AH22" s="360"/>
      <c r="AI22" s="351"/>
      <c r="AJ22" s="360"/>
      <c r="AK22" s="351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</row>
    <row r="23" spans="2:70" ht="14.25" customHeight="1">
      <c r="B23" s="393" t="s">
        <v>24</v>
      </c>
      <c r="C23" s="88">
        <v>36</v>
      </c>
      <c r="D23" s="89">
        <v>399.6505555555558</v>
      </c>
      <c r="E23" s="88">
        <v>116</v>
      </c>
      <c r="F23" s="89">
        <v>420.82896551724116</v>
      </c>
      <c r="G23" s="88">
        <v>0</v>
      </c>
      <c r="H23" s="89">
        <v>0</v>
      </c>
      <c r="I23" s="88">
        <v>152</v>
      </c>
      <c r="J23" s="89">
        <v>415.81302631578939</v>
      </c>
      <c r="K23" s="380">
        <v>718089</v>
      </c>
      <c r="L23" s="89">
        <v>1356.8570786908101</v>
      </c>
      <c r="M23" s="88">
        <v>452858</v>
      </c>
      <c r="N23" s="89">
        <v>801.30947144579568</v>
      </c>
      <c r="O23" s="88">
        <v>3</v>
      </c>
      <c r="P23" s="89">
        <v>660.93</v>
      </c>
      <c r="Q23" s="88">
        <v>1170950</v>
      </c>
      <c r="R23" s="384">
        <v>1142.0005381869466</v>
      </c>
      <c r="U23" s="350"/>
      <c r="V23" s="360"/>
      <c r="W23" s="351"/>
      <c r="X23" s="360"/>
      <c r="Y23" s="351"/>
      <c r="Z23" s="360"/>
      <c r="AA23" s="351"/>
      <c r="AB23" s="360"/>
      <c r="AC23" s="351"/>
      <c r="AD23" s="360"/>
      <c r="AE23" s="351"/>
      <c r="AF23" s="360"/>
      <c r="AG23" s="351"/>
      <c r="AH23" s="360"/>
      <c r="AI23" s="351"/>
      <c r="AJ23" s="360"/>
      <c r="AK23" s="351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</row>
    <row r="24" spans="2:70" ht="14.25" customHeight="1">
      <c r="B24" s="393" t="s">
        <v>25</v>
      </c>
      <c r="C24" s="88">
        <v>42</v>
      </c>
      <c r="D24" s="89">
        <v>404.28928571428594</v>
      </c>
      <c r="E24" s="88">
        <v>216</v>
      </c>
      <c r="F24" s="89">
        <v>417.23782407407379</v>
      </c>
      <c r="G24" s="88">
        <v>0</v>
      </c>
      <c r="H24" s="89">
        <v>0</v>
      </c>
      <c r="I24" s="88">
        <v>258</v>
      </c>
      <c r="J24" s="89">
        <v>415.12992248061994</v>
      </c>
      <c r="K24" s="380">
        <v>471245</v>
      </c>
      <c r="L24" s="89">
        <v>1201.1876503092899</v>
      </c>
      <c r="M24" s="88">
        <v>307346</v>
      </c>
      <c r="N24" s="89">
        <v>680.95450179927263</v>
      </c>
      <c r="O24" s="88">
        <v>5</v>
      </c>
      <c r="P24" s="89">
        <v>973.74400000000003</v>
      </c>
      <c r="Q24" s="88">
        <v>778596</v>
      </c>
      <c r="R24" s="384">
        <v>995.82734216461495</v>
      </c>
      <c r="U24" s="350"/>
      <c r="V24" s="360"/>
      <c r="W24" s="351"/>
      <c r="X24" s="360"/>
      <c r="Y24" s="351"/>
      <c r="Z24" s="360"/>
      <c r="AA24" s="351"/>
      <c r="AB24" s="360"/>
      <c r="AC24" s="351"/>
      <c r="AD24" s="360"/>
      <c r="AE24" s="351"/>
      <c r="AF24" s="360"/>
      <c r="AG24" s="351"/>
      <c r="AH24" s="360"/>
      <c r="AI24" s="351"/>
      <c r="AJ24" s="360"/>
      <c r="AK24" s="351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</row>
    <row r="25" spans="2:70" ht="14.25" customHeight="1">
      <c r="B25" s="393" t="s">
        <v>26</v>
      </c>
      <c r="C25" s="88">
        <v>144</v>
      </c>
      <c r="D25" s="89">
        <v>427.17833333333249</v>
      </c>
      <c r="E25" s="88">
        <v>4412</v>
      </c>
      <c r="F25" s="89">
        <v>414.20091795103986</v>
      </c>
      <c r="G25" s="88">
        <v>0</v>
      </c>
      <c r="H25" s="89">
        <v>0</v>
      </c>
      <c r="I25" s="88">
        <v>4556</v>
      </c>
      <c r="J25" s="89">
        <v>414.61109086918083</v>
      </c>
      <c r="K25" s="380">
        <v>509357</v>
      </c>
      <c r="L25" s="89">
        <v>1081.7719508910147</v>
      </c>
      <c r="M25" s="88">
        <v>404891</v>
      </c>
      <c r="N25" s="89">
        <v>623.56216297718618</v>
      </c>
      <c r="O25" s="88">
        <v>26</v>
      </c>
      <c r="P25" s="89">
        <v>675.76615384615388</v>
      </c>
      <c r="Q25" s="88">
        <v>914274</v>
      </c>
      <c r="R25" s="384">
        <v>878.83981524137221</v>
      </c>
      <c r="U25" s="350"/>
      <c r="V25" s="360"/>
      <c r="W25" s="351"/>
      <c r="X25" s="360"/>
      <c r="Y25" s="351"/>
      <c r="Z25" s="360"/>
      <c r="AA25" s="351"/>
      <c r="AB25" s="360"/>
      <c r="AC25" s="351"/>
      <c r="AD25" s="360"/>
      <c r="AE25" s="351"/>
      <c r="AF25" s="360"/>
      <c r="AG25" s="351"/>
      <c r="AH25" s="360"/>
      <c r="AI25" s="351"/>
      <c r="AJ25" s="360"/>
      <c r="AK25" s="351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</row>
    <row r="26" spans="2:70" ht="14.25" customHeight="1">
      <c r="B26" s="393" t="s">
        <v>5</v>
      </c>
      <c r="C26" s="88">
        <v>7</v>
      </c>
      <c r="D26" s="89">
        <v>925.23571428571427</v>
      </c>
      <c r="E26" s="88">
        <v>0</v>
      </c>
      <c r="F26" s="89">
        <v>0</v>
      </c>
      <c r="G26" s="88">
        <v>0</v>
      </c>
      <c r="H26" s="89">
        <v>0</v>
      </c>
      <c r="I26" s="88">
        <v>7</v>
      </c>
      <c r="J26" s="89">
        <v>925.23571428571427</v>
      </c>
      <c r="K26" s="380">
        <v>60</v>
      </c>
      <c r="L26" s="89">
        <v>1781.6615000000006</v>
      </c>
      <c r="M26" s="88">
        <v>18</v>
      </c>
      <c r="N26" s="89">
        <v>1044.4116666666666</v>
      </c>
      <c r="O26" s="88">
        <v>0</v>
      </c>
      <c r="P26" s="89">
        <v>0</v>
      </c>
      <c r="Q26" s="88">
        <v>78</v>
      </c>
      <c r="R26" s="384">
        <v>1611.5269230769236</v>
      </c>
      <c r="U26" s="350"/>
      <c r="V26" s="360"/>
      <c r="W26" s="351"/>
      <c r="X26" s="360"/>
      <c r="Y26" s="351"/>
      <c r="Z26" s="360"/>
      <c r="AA26" s="351"/>
      <c r="AB26" s="360"/>
      <c r="AC26" s="351"/>
      <c r="AD26" s="360"/>
      <c r="AE26" s="351"/>
      <c r="AF26" s="360"/>
      <c r="AG26" s="351"/>
      <c r="AH26" s="360"/>
      <c r="AI26" s="351"/>
      <c r="AJ26" s="360"/>
      <c r="AK26" s="351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</row>
    <row r="27" spans="2:70" ht="14.25" customHeight="1">
      <c r="B27" s="394" t="s">
        <v>6</v>
      </c>
      <c r="C27" s="90">
        <v>598470</v>
      </c>
      <c r="D27" s="91">
        <v>1047.3241327719031</v>
      </c>
      <c r="E27" s="90">
        <v>352002</v>
      </c>
      <c r="F27" s="91">
        <v>903.78365702467681</v>
      </c>
      <c r="G27" s="90">
        <v>0</v>
      </c>
      <c r="H27" s="91">
        <v>0</v>
      </c>
      <c r="I27" s="90">
        <v>950472</v>
      </c>
      <c r="J27" s="91">
        <v>994.16471877130641</v>
      </c>
      <c r="K27" s="381">
        <v>3735159</v>
      </c>
      <c r="L27" s="91">
        <v>1373.1412107061592</v>
      </c>
      <c r="M27" s="90">
        <v>2454988</v>
      </c>
      <c r="N27" s="91">
        <v>920.98379866215191</v>
      </c>
      <c r="O27" s="90">
        <v>35</v>
      </c>
      <c r="P27" s="91">
        <v>742.18914285714288</v>
      </c>
      <c r="Q27" s="90">
        <v>6190182</v>
      </c>
      <c r="R27" s="385">
        <v>1193.8148025324629</v>
      </c>
      <c r="U27" s="350"/>
      <c r="V27" s="348"/>
      <c r="W27" s="347"/>
      <c r="X27" s="348"/>
      <c r="Y27" s="347"/>
      <c r="Z27" s="348"/>
      <c r="AA27" s="347"/>
      <c r="AB27" s="348"/>
      <c r="AC27" s="347"/>
      <c r="AD27" s="348"/>
      <c r="AE27" s="347"/>
      <c r="AF27" s="348"/>
      <c r="AG27" s="347"/>
      <c r="AH27" s="348"/>
      <c r="AI27" s="347"/>
      <c r="AJ27" s="348"/>
      <c r="AK27" s="347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</row>
    <row r="28" spans="2:70" ht="14.25" customHeight="1" thickBot="1">
      <c r="B28" s="395" t="s">
        <v>27</v>
      </c>
      <c r="C28" s="92">
        <v>54.560843360408249</v>
      </c>
      <c r="D28" s="92" t="s">
        <v>213</v>
      </c>
      <c r="E28" s="92">
        <v>55.219978863756459</v>
      </c>
      <c r="F28" s="92" t="s">
        <v>213</v>
      </c>
      <c r="G28" s="92">
        <v>0</v>
      </c>
      <c r="H28" s="92">
        <v>0</v>
      </c>
      <c r="I28" s="92">
        <v>54.804952312815303</v>
      </c>
      <c r="J28" s="92" t="s">
        <v>213</v>
      </c>
      <c r="K28" s="382">
        <v>74.665704175444887</v>
      </c>
      <c r="L28" s="92" t="s">
        <v>213</v>
      </c>
      <c r="M28" s="92">
        <v>75.400911212764314</v>
      </c>
      <c r="N28" s="92" t="s">
        <v>213</v>
      </c>
      <c r="O28" s="92">
        <v>86.371428571428567</v>
      </c>
      <c r="P28" s="92" t="s">
        <v>213</v>
      </c>
      <c r="Q28" s="92">
        <v>74.957350474240826</v>
      </c>
      <c r="R28" s="386" t="s">
        <v>213</v>
      </c>
      <c r="U28" s="35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</row>
    <row r="29" spans="2:70" ht="14.25" customHeight="1" thickTop="1" thickBot="1">
      <c r="B29" s="93"/>
      <c r="C29" s="94"/>
      <c r="D29" s="95"/>
      <c r="E29" s="96"/>
      <c r="F29" s="96"/>
      <c r="G29" s="94"/>
      <c r="H29" s="96"/>
      <c r="I29" s="94"/>
      <c r="J29" s="96"/>
      <c r="K29" s="94"/>
      <c r="L29" s="95"/>
      <c r="M29" s="94"/>
      <c r="N29" s="95"/>
      <c r="O29" s="94"/>
      <c r="P29" s="95"/>
      <c r="Q29" s="94"/>
      <c r="R29" s="95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</row>
    <row r="30" spans="2:70" ht="14.25" customHeight="1" thickTop="1">
      <c r="B30" s="491" t="s">
        <v>0</v>
      </c>
      <c r="C30" s="485" t="s">
        <v>30</v>
      </c>
      <c r="D30" s="485"/>
      <c r="E30" s="485"/>
      <c r="F30" s="485"/>
      <c r="G30" s="485"/>
      <c r="H30" s="485"/>
      <c r="I30" s="485"/>
      <c r="J30" s="486"/>
      <c r="K30" s="484" t="s">
        <v>31</v>
      </c>
      <c r="L30" s="485"/>
      <c r="M30" s="485"/>
      <c r="N30" s="485"/>
      <c r="O30" s="485"/>
      <c r="P30" s="485"/>
      <c r="Q30" s="485"/>
      <c r="R30" s="486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</row>
    <row r="31" spans="2:70" ht="14.25" customHeight="1">
      <c r="B31" s="492"/>
      <c r="C31" s="494" t="s">
        <v>3</v>
      </c>
      <c r="D31" s="488"/>
      <c r="E31" s="489" t="s">
        <v>4</v>
      </c>
      <c r="F31" s="490"/>
      <c r="G31" s="487" t="s">
        <v>5</v>
      </c>
      <c r="H31" s="488"/>
      <c r="I31" s="487" t="s">
        <v>6</v>
      </c>
      <c r="J31" s="488"/>
      <c r="K31" s="487" t="s">
        <v>3</v>
      </c>
      <c r="L31" s="488"/>
      <c r="M31" s="489" t="s">
        <v>4</v>
      </c>
      <c r="N31" s="490"/>
      <c r="O31" s="487" t="s">
        <v>5</v>
      </c>
      <c r="P31" s="488"/>
      <c r="Q31" s="487" t="s">
        <v>6</v>
      </c>
      <c r="R31" s="488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</row>
    <row r="32" spans="2:70" ht="14.25" customHeight="1">
      <c r="B32" s="493"/>
      <c r="C32" s="388" t="s">
        <v>7</v>
      </c>
      <c r="D32" s="83" t="s">
        <v>8</v>
      </c>
      <c r="E32" s="84" t="s">
        <v>7</v>
      </c>
      <c r="F32" s="85" t="s">
        <v>8</v>
      </c>
      <c r="G32" s="82" t="s">
        <v>7</v>
      </c>
      <c r="H32" s="84" t="s">
        <v>8</v>
      </c>
      <c r="I32" s="82" t="s">
        <v>7</v>
      </c>
      <c r="J32" s="84" t="s">
        <v>8</v>
      </c>
      <c r="K32" s="86" t="s">
        <v>7</v>
      </c>
      <c r="L32" s="87" t="s">
        <v>8</v>
      </c>
      <c r="M32" s="84" t="s">
        <v>7</v>
      </c>
      <c r="N32" s="84" t="s">
        <v>8</v>
      </c>
      <c r="O32" s="82" t="s">
        <v>7</v>
      </c>
      <c r="P32" s="84" t="s">
        <v>8</v>
      </c>
      <c r="Q32" s="82" t="s">
        <v>7</v>
      </c>
      <c r="R32" s="85" t="s">
        <v>8</v>
      </c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</row>
    <row r="33" spans="2:70" ht="14.25" customHeight="1">
      <c r="B33" s="391" t="s">
        <v>9</v>
      </c>
      <c r="C33" s="88">
        <v>0</v>
      </c>
      <c r="D33" s="89">
        <v>0</v>
      </c>
      <c r="E33" s="88">
        <v>0</v>
      </c>
      <c r="F33" s="89">
        <v>0</v>
      </c>
      <c r="G33" s="88">
        <v>0</v>
      </c>
      <c r="H33" s="89">
        <v>0</v>
      </c>
      <c r="I33" s="88">
        <v>0</v>
      </c>
      <c r="J33" s="383">
        <v>0</v>
      </c>
      <c r="K33" s="88">
        <v>1241</v>
      </c>
      <c r="L33" s="89">
        <v>307.05406124093423</v>
      </c>
      <c r="M33" s="88">
        <v>1200</v>
      </c>
      <c r="N33" s="89">
        <v>301.81736666666603</v>
      </c>
      <c r="O33" s="88">
        <v>0</v>
      </c>
      <c r="P33" s="89">
        <v>0</v>
      </c>
      <c r="Q33" s="88">
        <v>2441</v>
      </c>
      <c r="R33" s="383">
        <v>304.47969274887282</v>
      </c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</row>
    <row r="34" spans="2:70" ht="14.25" customHeight="1">
      <c r="B34" s="392" t="s">
        <v>10</v>
      </c>
      <c r="C34" s="88">
        <v>0</v>
      </c>
      <c r="D34" s="89">
        <v>0</v>
      </c>
      <c r="E34" s="88">
        <v>0</v>
      </c>
      <c r="F34" s="89">
        <v>0</v>
      </c>
      <c r="G34" s="88">
        <v>0</v>
      </c>
      <c r="H34" s="89">
        <v>0</v>
      </c>
      <c r="I34" s="88">
        <v>0</v>
      </c>
      <c r="J34" s="384">
        <v>0</v>
      </c>
      <c r="K34" s="88">
        <v>5831</v>
      </c>
      <c r="L34" s="89">
        <v>308.84196878751573</v>
      </c>
      <c r="M34" s="88">
        <v>5574</v>
      </c>
      <c r="N34" s="89">
        <v>307.22027448869835</v>
      </c>
      <c r="O34" s="88">
        <v>0</v>
      </c>
      <c r="P34" s="89">
        <v>0</v>
      </c>
      <c r="Q34" s="88">
        <v>11405</v>
      </c>
      <c r="R34" s="384">
        <v>308.049393248576</v>
      </c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</row>
    <row r="35" spans="2:70" ht="14.25" customHeight="1">
      <c r="B35" s="393" t="s">
        <v>11</v>
      </c>
      <c r="C35" s="88">
        <v>0</v>
      </c>
      <c r="D35" s="89">
        <v>0</v>
      </c>
      <c r="E35" s="88">
        <v>0</v>
      </c>
      <c r="F35" s="89">
        <v>0</v>
      </c>
      <c r="G35" s="88">
        <v>0</v>
      </c>
      <c r="H35" s="89">
        <v>0</v>
      </c>
      <c r="I35" s="88">
        <v>0</v>
      </c>
      <c r="J35" s="384">
        <v>0</v>
      </c>
      <c r="K35" s="88">
        <v>15843</v>
      </c>
      <c r="L35" s="89">
        <v>309.4805699678077</v>
      </c>
      <c r="M35" s="88">
        <v>14968</v>
      </c>
      <c r="N35" s="89">
        <v>306.9674024585774</v>
      </c>
      <c r="O35" s="88">
        <v>0</v>
      </c>
      <c r="P35" s="89">
        <v>0</v>
      </c>
      <c r="Q35" s="88">
        <v>30811</v>
      </c>
      <c r="R35" s="384">
        <v>308.25967187043466</v>
      </c>
      <c r="U35" s="350"/>
      <c r="V35" s="360"/>
      <c r="W35" s="351"/>
      <c r="X35" s="360"/>
      <c r="Y35" s="351"/>
      <c r="Z35" s="360"/>
      <c r="AA35" s="351"/>
      <c r="AB35" s="360"/>
      <c r="AC35" s="351"/>
      <c r="AD35" s="360"/>
      <c r="AE35" s="351"/>
      <c r="AF35" s="360"/>
      <c r="AG35" s="351"/>
      <c r="AH35" s="360"/>
      <c r="AI35" s="351"/>
      <c r="AJ35" s="360"/>
      <c r="AK35" s="351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</row>
    <row r="36" spans="2:70" ht="14.25" customHeight="1">
      <c r="B36" s="393" t="s">
        <v>12</v>
      </c>
      <c r="C36" s="88">
        <v>0</v>
      </c>
      <c r="D36" s="89">
        <v>0</v>
      </c>
      <c r="E36" s="88">
        <v>1</v>
      </c>
      <c r="F36" s="89">
        <v>821.96</v>
      </c>
      <c r="G36" s="88">
        <v>0</v>
      </c>
      <c r="H36" s="89">
        <v>0</v>
      </c>
      <c r="I36" s="88">
        <v>1</v>
      </c>
      <c r="J36" s="384">
        <v>821.96</v>
      </c>
      <c r="K36" s="88">
        <v>30117</v>
      </c>
      <c r="L36" s="89">
        <v>311.66808247833472</v>
      </c>
      <c r="M36" s="88">
        <v>29130</v>
      </c>
      <c r="N36" s="89">
        <v>311.09971404050793</v>
      </c>
      <c r="O36" s="88">
        <v>0</v>
      </c>
      <c r="P36" s="89">
        <v>0</v>
      </c>
      <c r="Q36" s="88">
        <v>59247</v>
      </c>
      <c r="R36" s="384">
        <v>311.38863250459946</v>
      </c>
      <c r="U36" s="350"/>
      <c r="V36" s="360"/>
      <c r="W36" s="351"/>
      <c r="X36" s="360"/>
      <c r="Y36" s="351"/>
      <c r="Z36" s="360"/>
      <c r="AA36" s="351"/>
      <c r="AB36" s="360"/>
      <c r="AC36" s="351"/>
      <c r="AD36" s="360"/>
      <c r="AE36" s="351"/>
      <c r="AF36" s="360"/>
      <c r="AG36" s="351"/>
      <c r="AH36" s="360"/>
      <c r="AI36" s="351"/>
      <c r="AJ36" s="360"/>
      <c r="AK36" s="351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</row>
    <row r="37" spans="2:70" ht="14.25" customHeight="1">
      <c r="B37" s="393" t="s">
        <v>13</v>
      </c>
      <c r="C37" s="88">
        <v>0</v>
      </c>
      <c r="D37" s="89">
        <v>0</v>
      </c>
      <c r="E37" s="88">
        <v>24</v>
      </c>
      <c r="F37" s="89">
        <v>742.39708333333328</v>
      </c>
      <c r="G37" s="88">
        <v>0</v>
      </c>
      <c r="H37" s="89">
        <v>0</v>
      </c>
      <c r="I37" s="88">
        <v>24</v>
      </c>
      <c r="J37" s="384">
        <v>742.39708333333328</v>
      </c>
      <c r="K37" s="88">
        <v>45382</v>
      </c>
      <c r="L37" s="89">
        <v>317.94219249923009</v>
      </c>
      <c r="M37" s="88">
        <v>43985</v>
      </c>
      <c r="N37" s="89">
        <v>316.15935546209079</v>
      </c>
      <c r="O37" s="88">
        <v>2</v>
      </c>
      <c r="P37" s="89">
        <v>415.64499999999998</v>
      </c>
      <c r="Q37" s="88">
        <v>89369</v>
      </c>
      <c r="R37" s="384">
        <v>317.06691492575862</v>
      </c>
      <c r="U37" s="350"/>
      <c r="V37" s="360"/>
      <c r="W37" s="351"/>
      <c r="X37" s="360"/>
      <c r="Y37" s="351"/>
      <c r="Z37" s="360"/>
      <c r="AA37" s="351"/>
      <c r="AB37" s="360"/>
      <c r="AC37" s="351"/>
      <c r="AD37" s="360"/>
      <c r="AE37" s="351"/>
      <c r="AF37" s="360"/>
      <c r="AG37" s="351"/>
      <c r="AH37" s="360"/>
      <c r="AI37" s="351"/>
      <c r="AJ37" s="360"/>
      <c r="AK37" s="351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</row>
    <row r="38" spans="2:70" ht="14.25" customHeight="1">
      <c r="B38" s="393" t="s">
        <v>14</v>
      </c>
      <c r="C38" s="88">
        <v>20</v>
      </c>
      <c r="D38" s="89">
        <v>798.90550000000007</v>
      </c>
      <c r="E38" s="88">
        <v>173</v>
      </c>
      <c r="F38" s="89">
        <v>728.92999999999972</v>
      </c>
      <c r="G38" s="88">
        <v>0</v>
      </c>
      <c r="H38" s="89">
        <v>0</v>
      </c>
      <c r="I38" s="88">
        <v>193</v>
      </c>
      <c r="J38" s="384">
        <v>736.18134715025872</v>
      </c>
      <c r="K38" s="88">
        <v>2149</v>
      </c>
      <c r="L38" s="89">
        <v>352.38019078641281</v>
      </c>
      <c r="M38" s="88">
        <v>1829</v>
      </c>
      <c r="N38" s="89">
        <v>349.51256424275601</v>
      </c>
      <c r="O38" s="88">
        <v>0</v>
      </c>
      <c r="P38" s="89">
        <v>0</v>
      </c>
      <c r="Q38" s="88">
        <v>3978</v>
      </c>
      <c r="R38" s="384">
        <v>351.061716943188</v>
      </c>
      <c r="U38" s="350"/>
      <c r="V38" s="360"/>
      <c r="W38" s="351"/>
      <c r="X38" s="360"/>
      <c r="Y38" s="351"/>
      <c r="Z38" s="360"/>
      <c r="AA38" s="351"/>
      <c r="AB38" s="360"/>
      <c r="AC38" s="351"/>
      <c r="AD38" s="360"/>
      <c r="AE38" s="351"/>
      <c r="AF38" s="360"/>
      <c r="AG38" s="351"/>
      <c r="AH38" s="360"/>
      <c r="AI38" s="351"/>
      <c r="AJ38" s="360"/>
      <c r="AK38" s="351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</row>
    <row r="39" spans="2:70" ht="14.25" customHeight="1">
      <c r="B39" s="393" t="s">
        <v>15</v>
      </c>
      <c r="C39" s="88">
        <v>122</v>
      </c>
      <c r="D39" s="89">
        <v>696.50893442622942</v>
      </c>
      <c r="E39" s="88">
        <v>1080</v>
      </c>
      <c r="F39" s="89">
        <v>783.81535185185203</v>
      </c>
      <c r="G39" s="88">
        <v>0</v>
      </c>
      <c r="H39" s="89">
        <v>0</v>
      </c>
      <c r="I39" s="88">
        <v>1202</v>
      </c>
      <c r="J39" s="384">
        <v>774.95396838602346</v>
      </c>
      <c r="K39" s="88">
        <v>2246</v>
      </c>
      <c r="L39" s="89">
        <v>359.45471059661719</v>
      </c>
      <c r="M39" s="88">
        <v>1445</v>
      </c>
      <c r="N39" s="89">
        <v>355.9131003460202</v>
      </c>
      <c r="O39" s="88">
        <v>0</v>
      </c>
      <c r="P39" s="89">
        <v>0</v>
      </c>
      <c r="Q39" s="88">
        <v>3691</v>
      </c>
      <c r="R39" s="384">
        <v>358.06819561094591</v>
      </c>
      <c r="U39" s="350"/>
      <c r="V39" s="360"/>
      <c r="W39" s="351"/>
      <c r="X39" s="360"/>
      <c r="Y39" s="351"/>
      <c r="Z39" s="360"/>
      <c r="AA39" s="351"/>
      <c r="AB39" s="360"/>
      <c r="AC39" s="351"/>
      <c r="AD39" s="360"/>
      <c r="AE39" s="351"/>
      <c r="AF39" s="360"/>
      <c r="AG39" s="351"/>
      <c r="AH39" s="360"/>
      <c r="AI39" s="351"/>
      <c r="AJ39" s="360"/>
      <c r="AK39" s="351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</row>
    <row r="40" spans="2:70" ht="14.25" customHeight="1">
      <c r="B40" s="393" t="s">
        <v>16</v>
      </c>
      <c r="C40" s="88">
        <v>645</v>
      </c>
      <c r="D40" s="89">
        <v>678.51248062015497</v>
      </c>
      <c r="E40" s="88">
        <v>3522</v>
      </c>
      <c r="F40" s="89">
        <v>803.5217518455413</v>
      </c>
      <c r="G40" s="88">
        <v>0</v>
      </c>
      <c r="H40" s="89">
        <v>0</v>
      </c>
      <c r="I40" s="88">
        <v>4167</v>
      </c>
      <c r="J40" s="384">
        <v>784.17186465082705</v>
      </c>
      <c r="K40" s="88">
        <v>3565</v>
      </c>
      <c r="L40" s="89">
        <v>389.44458625526096</v>
      </c>
      <c r="M40" s="88">
        <v>2368</v>
      </c>
      <c r="N40" s="89">
        <v>399.0838766891905</v>
      </c>
      <c r="O40" s="88">
        <v>0</v>
      </c>
      <c r="P40" s="89">
        <v>0</v>
      </c>
      <c r="Q40" s="88">
        <v>5933</v>
      </c>
      <c r="R40" s="384">
        <v>393.29185403674512</v>
      </c>
      <c r="U40" s="350"/>
      <c r="V40" s="360"/>
      <c r="W40" s="351"/>
      <c r="X40" s="360"/>
      <c r="Y40" s="351"/>
      <c r="Z40" s="360"/>
      <c r="AA40" s="351"/>
      <c r="AB40" s="360"/>
      <c r="AC40" s="351"/>
      <c r="AD40" s="360"/>
      <c r="AE40" s="351"/>
      <c r="AF40" s="360"/>
      <c r="AG40" s="351"/>
      <c r="AH40" s="360"/>
      <c r="AI40" s="351"/>
      <c r="AJ40" s="360"/>
      <c r="AK40" s="351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</row>
    <row r="41" spans="2:70" ht="14.25" customHeight="1">
      <c r="B41" s="393" t="s">
        <v>17</v>
      </c>
      <c r="C41" s="88">
        <v>1992</v>
      </c>
      <c r="D41" s="89">
        <v>711.51684236947835</v>
      </c>
      <c r="E41" s="88">
        <v>9905</v>
      </c>
      <c r="F41" s="89">
        <v>822.08790005048138</v>
      </c>
      <c r="G41" s="88">
        <v>0</v>
      </c>
      <c r="H41" s="89">
        <v>0</v>
      </c>
      <c r="I41" s="88">
        <v>11897</v>
      </c>
      <c r="J41" s="384">
        <v>803.57419517525591</v>
      </c>
      <c r="K41" s="88">
        <v>6421</v>
      </c>
      <c r="L41" s="89">
        <v>431.94994081918651</v>
      </c>
      <c r="M41" s="88">
        <v>4541</v>
      </c>
      <c r="N41" s="89">
        <v>431.18190706892909</v>
      </c>
      <c r="O41" s="88">
        <v>0</v>
      </c>
      <c r="P41" s="89">
        <v>0</v>
      </c>
      <c r="Q41" s="88">
        <v>10962</v>
      </c>
      <c r="R41" s="384">
        <v>431.63178343368025</v>
      </c>
      <c r="U41" s="350"/>
      <c r="V41" s="360"/>
      <c r="W41" s="351"/>
      <c r="X41" s="360"/>
      <c r="Y41" s="351"/>
      <c r="Z41" s="360"/>
      <c r="AA41" s="351"/>
      <c r="AB41" s="360"/>
      <c r="AC41" s="351"/>
      <c r="AD41" s="360"/>
      <c r="AE41" s="351"/>
      <c r="AF41" s="360"/>
      <c r="AG41" s="351"/>
      <c r="AH41" s="360"/>
      <c r="AI41" s="351"/>
      <c r="AJ41" s="360"/>
      <c r="AK41" s="351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</row>
    <row r="42" spans="2:70" ht="14.25" customHeight="1">
      <c r="B42" s="393" t="s">
        <v>18</v>
      </c>
      <c r="C42" s="88">
        <v>4481</v>
      </c>
      <c r="D42" s="89">
        <v>704.53527337647813</v>
      </c>
      <c r="E42" s="88">
        <v>21418</v>
      </c>
      <c r="F42" s="89">
        <v>803.36158278083917</v>
      </c>
      <c r="G42" s="88">
        <v>0</v>
      </c>
      <c r="H42" s="89">
        <v>0</v>
      </c>
      <c r="I42" s="88">
        <v>25899</v>
      </c>
      <c r="J42" s="384">
        <v>786.26282636395274</v>
      </c>
      <c r="K42" s="88">
        <v>10335</v>
      </c>
      <c r="L42" s="89">
        <v>479.51140203192807</v>
      </c>
      <c r="M42" s="88">
        <v>7090</v>
      </c>
      <c r="N42" s="89">
        <v>484.81239069111211</v>
      </c>
      <c r="O42" s="88">
        <v>0</v>
      </c>
      <c r="P42" s="89">
        <v>0</v>
      </c>
      <c r="Q42" s="88">
        <v>17425</v>
      </c>
      <c r="R42" s="384">
        <v>481.66830358679829</v>
      </c>
      <c r="U42" s="350"/>
      <c r="V42" s="360"/>
      <c r="W42" s="351"/>
      <c r="X42" s="360"/>
      <c r="Y42" s="351"/>
      <c r="Z42" s="360"/>
      <c r="AA42" s="351"/>
      <c r="AB42" s="360"/>
      <c r="AC42" s="351"/>
      <c r="AD42" s="360"/>
      <c r="AE42" s="351"/>
      <c r="AF42" s="360"/>
      <c r="AG42" s="351"/>
      <c r="AH42" s="360"/>
      <c r="AI42" s="351"/>
      <c r="AJ42" s="360"/>
      <c r="AK42" s="351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</row>
    <row r="43" spans="2:70" ht="14.25" customHeight="1">
      <c r="B43" s="393" t="s">
        <v>19</v>
      </c>
      <c r="C43" s="88">
        <v>8393</v>
      </c>
      <c r="D43" s="89">
        <v>674.43185154295259</v>
      </c>
      <c r="E43" s="88">
        <v>44676</v>
      </c>
      <c r="F43" s="89">
        <v>772.70928865610153</v>
      </c>
      <c r="G43" s="88">
        <v>0</v>
      </c>
      <c r="H43" s="89">
        <v>0</v>
      </c>
      <c r="I43" s="88">
        <v>53069</v>
      </c>
      <c r="J43" s="384">
        <v>757.16645706532995</v>
      </c>
      <c r="K43" s="88">
        <v>13377</v>
      </c>
      <c r="L43" s="89">
        <v>542.28607983852692</v>
      </c>
      <c r="M43" s="88">
        <v>9368</v>
      </c>
      <c r="N43" s="89">
        <v>551.13945772843419</v>
      </c>
      <c r="O43" s="88">
        <v>1</v>
      </c>
      <c r="P43" s="89">
        <v>392.13</v>
      </c>
      <c r="Q43" s="88">
        <v>22746</v>
      </c>
      <c r="R43" s="384">
        <v>545.92576540930042</v>
      </c>
      <c r="U43" s="350"/>
      <c r="V43" s="360"/>
      <c r="W43" s="351"/>
      <c r="X43" s="360"/>
      <c r="Y43" s="351"/>
      <c r="Z43" s="360"/>
      <c r="AA43" s="351"/>
      <c r="AB43" s="360"/>
      <c r="AC43" s="351"/>
      <c r="AD43" s="360"/>
      <c r="AE43" s="351"/>
      <c r="AF43" s="360"/>
      <c r="AG43" s="351"/>
      <c r="AH43" s="360"/>
      <c r="AI43" s="351"/>
      <c r="AJ43" s="360"/>
      <c r="AK43" s="351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</row>
    <row r="44" spans="2:70" ht="14.25" customHeight="1">
      <c r="B44" s="393" t="s">
        <v>20</v>
      </c>
      <c r="C44" s="88">
        <v>13816</v>
      </c>
      <c r="D44" s="89">
        <v>655.78336928199269</v>
      </c>
      <c r="E44" s="88">
        <v>80878</v>
      </c>
      <c r="F44" s="89">
        <v>764.65963278023878</v>
      </c>
      <c r="G44" s="88">
        <v>0</v>
      </c>
      <c r="H44" s="89">
        <v>0</v>
      </c>
      <c r="I44" s="88">
        <v>94694</v>
      </c>
      <c r="J44" s="384">
        <v>748.77441875937404</v>
      </c>
      <c r="K44" s="88">
        <v>14574</v>
      </c>
      <c r="L44" s="89">
        <v>591.94328804720726</v>
      </c>
      <c r="M44" s="88">
        <v>10538</v>
      </c>
      <c r="N44" s="89">
        <v>599.29012241411817</v>
      </c>
      <c r="O44" s="88">
        <v>0</v>
      </c>
      <c r="P44" s="89">
        <v>0</v>
      </c>
      <c r="Q44" s="88">
        <v>25112</v>
      </c>
      <c r="R44" s="384">
        <v>595.02631371455789</v>
      </c>
      <c r="U44" s="350"/>
      <c r="V44" s="360"/>
      <c r="W44" s="351"/>
      <c r="X44" s="360"/>
      <c r="Y44" s="351"/>
      <c r="Z44" s="360"/>
      <c r="AA44" s="351"/>
      <c r="AB44" s="360"/>
      <c r="AC44" s="351"/>
      <c r="AD44" s="360"/>
      <c r="AE44" s="351"/>
      <c r="AF44" s="360"/>
      <c r="AG44" s="351"/>
      <c r="AH44" s="360"/>
      <c r="AI44" s="351"/>
      <c r="AJ44" s="360"/>
      <c r="AK44" s="351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</row>
    <row r="45" spans="2:70" ht="14.25" customHeight="1">
      <c r="B45" s="393" t="s">
        <v>21</v>
      </c>
      <c r="C45" s="88">
        <v>20106</v>
      </c>
      <c r="D45" s="89">
        <v>644.36627126230962</v>
      </c>
      <c r="E45" s="88">
        <v>127995</v>
      </c>
      <c r="F45" s="89">
        <v>793.84847079964266</v>
      </c>
      <c r="G45" s="88">
        <v>1</v>
      </c>
      <c r="H45" s="89">
        <v>790.95</v>
      </c>
      <c r="I45" s="88">
        <v>148102</v>
      </c>
      <c r="J45" s="384">
        <v>773.55507839192092</v>
      </c>
      <c r="K45" s="88">
        <v>11911</v>
      </c>
      <c r="L45" s="89">
        <v>621.76764923180076</v>
      </c>
      <c r="M45" s="88">
        <v>9605</v>
      </c>
      <c r="N45" s="89">
        <v>629.2879989588738</v>
      </c>
      <c r="O45" s="88">
        <v>0</v>
      </c>
      <c r="P45" s="89">
        <v>0</v>
      </c>
      <c r="Q45" s="88">
        <v>21516</v>
      </c>
      <c r="R45" s="384">
        <v>625.12482338724499</v>
      </c>
      <c r="U45" s="350"/>
      <c r="V45" s="360"/>
      <c r="W45" s="351"/>
      <c r="X45" s="360"/>
      <c r="Y45" s="351"/>
      <c r="Z45" s="360"/>
      <c r="AA45" s="351"/>
      <c r="AB45" s="360"/>
      <c r="AC45" s="351"/>
      <c r="AD45" s="360"/>
      <c r="AE45" s="351"/>
      <c r="AF45" s="360"/>
      <c r="AG45" s="351"/>
      <c r="AH45" s="360"/>
      <c r="AI45" s="351"/>
      <c r="AJ45" s="360"/>
      <c r="AK45" s="351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</row>
    <row r="46" spans="2:70" ht="14.25" customHeight="1">
      <c r="B46" s="393" t="s">
        <v>22</v>
      </c>
      <c r="C46" s="88">
        <v>23466</v>
      </c>
      <c r="D46" s="89">
        <v>592.32598141992526</v>
      </c>
      <c r="E46" s="88">
        <v>177713</v>
      </c>
      <c r="F46" s="89">
        <v>800.7734977745007</v>
      </c>
      <c r="G46" s="88">
        <v>0</v>
      </c>
      <c r="H46" s="89">
        <v>0</v>
      </c>
      <c r="I46" s="88">
        <v>201179</v>
      </c>
      <c r="J46" s="384">
        <v>776.45968063266935</v>
      </c>
      <c r="K46" s="88">
        <v>7864</v>
      </c>
      <c r="L46" s="89">
        <v>638.40275432349574</v>
      </c>
      <c r="M46" s="88">
        <v>7225</v>
      </c>
      <c r="N46" s="89">
        <v>646.14100761245379</v>
      </c>
      <c r="O46" s="88">
        <v>0</v>
      </c>
      <c r="P46" s="89">
        <v>0</v>
      </c>
      <c r="Q46" s="88">
        <v>15089</v>
      </c>
      <c r="R46" s="384">
        <v>642.10802836503092</v>
      </c>
      <c r="U46" s="350"/>
      <c r="V46" s="360"/>
      <c r="W46" s="351"/>
      <c r="X46" s="360"/>
      <c r="Y46" s="351"/>
      <c r="Z46" s="360"/>
      <c r="AA46" s="351"/>
      <c r="AB46" s="360"/>
      <c r="AC46" s="351"/>
      <c r="AD46" s="360"/>
      <c r="AE46" s="351"/>
      <c r="AF46" s="360"/>
      <c r="AG46" s="351"/>
      <c r="AH46" s="360"/>
      <c r="AI46" s="351"/>
      <c r="AJ46" s="360"/>
      <c r="AK46" s="351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</row>
    <row r="47" spans="2:70" ht="14.25" customHeight="1">
      <c r="B47" s="393" t="s">
        <v>23</v>
      </c>
      <c r="C47" s="88">
        <v>24945</v>
      </c>
      <c r="D47" s="89">
        <v>530.43044778512649</v>
      </c>
      <c r="E47" s="88">
        <v>254376</v>
      </c>
      <c r="F47" s="89">
        <v>807.93668337421525</v>
      </c>
      <c r="G47" s="88">
        <v>1</v>
      </c>
      <c r="H47" s="89">
        <v>689.7</v>
      </c>
      <c r="I47" s="88">
        <v>279322</v>
      </c>
      <c r="J47" s="384">
        <v>783.15341788330079</v>
      </c>
      <c r="K47" s="88">
        <v>4802</v>
      </c>
      <c r="L47" s="89">
        <v>620.76904831320257</v>
      </c>
      <c r="M47" s="88">
        <v>5414</v>
      </c>
      <c r="N47" s="89">
        <v>638.64547284816979</v>
      </c>
      <c r="O47" s="88">
        <v>1</v>
      </c>
      <c r="P47" s="89">
        <v>747.69</v>
      </c>
      <c r="Q47" s="88">
        <v>10217</v>
      </c>
      <c r="R47" s="384">
        <v>630.25420867182049</v>
      </c>
      <c r="U47" s="350"/>
      <c r="V47" s="360"/>
      <c r="W47" s="351"/>
      <c r="X47" s="360"/>
      <c r="Y47" s="351"/>
      <c r="Z47" s="360"/>
      <c r="AA47" s="351"/>
      <c r="AB47" s="360"/>
      <c r="AC47" s="351"/>
      <c r="AD47" s="360"/>
      <c r="AE47" s="351"/>
      <c r="AF47" s="360"/>
      <c r="AG47" s="351"/>
      <c r="AH47" s="360"/>
      <c r="AI47" s="351"/>
      <c r="AJ47" s="360"/>
      <c r="AK47" s="351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</row>
    <row r="48" spans="2:70" ht="14.25" customHeight="1">
      <c r="B48" s="393" t="s">
        <v>24</v>
      </c>
      <c r="C48" s="88">
        <v>25193</v>
      </c>
      <c r="D48" s="89">
        <v>474.41409320049218</v>
      </c>
      <c r="E48" s="88">
        <v>338270</v>
      </c>
      <c r="F48" s="89">
        <v>785.14978455080143</v>
      </c>
      <c r="G48" s="88">
        <v>1</v>
      </c>
      <c r="H48" s="89">
        <v>656.79</v>
      </c>
      <c r="I48" s="88">
        <v>363464</v>
      </c>
      <c r="J48" s="384">
        <v>763.61122053353176</v>
      </c>
      <c r="K48" s="88">
        <v>2582</v>
      </c>
      <c r="L48" s="89">
        <v>612.07653756778006</v>
      </c>
      <c r="M48" s="88">
        <v>3660</v>
      </c>
      <c r="N48" s="89">
        <v>613.1356366120234</v>
      </c>
      <c r="O48" s="88">
        <v>0</v>
      </c>
      <c r="P48" s="89">
        <v>0</v>
      </c>
      <c r="Q48" s="88">
        <v>6242</v>
      </c>
      <c r="R48" s="384">
        <v>612.69754085229317</v>
      </c>
      <c r="U48" s="350"/>
      <c r="V48" s="360"/>
      <c r="W48" s="351"/>
      <c r="X48" s="360"/>
      <c r="Y48" s="351"/>
      <c r="Z48" s="360"/>
      <c r="AA48" s="351"/>
      <c r="AB48" s="360"/>
      <c r="AC48" s="351"/>
      <c r="AD48" s="360"/>
      <c r="AE48" s="351"/>
      <c r="AF48" s="360"/>
      <c r="AG48" s="351"/>
      <c r="AH48" s="360"/>
      <c r="AI48" s="351"/>
      <c r="AJ48" s="360"/>
      <c r="AK48" s="351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</row>
    <row r="49" spans="2:70" ht="14.25" customHeight="1">
      <c r="B49" s="393" t="s">
        <v>25</v>
      </c>
      <c r="C49" s="88">
        <v>23283</v>
      </c>
      <c r="D49" s="89">
        <v>443.04192157368038</v>
      </c>
      <c r="E49" s="88">
        <v>369657</v>
      </c>
      <c r="F49" s="89">
        <v>759.4231889562468</v>
      </c>
      <c r="G49" s="88">
        <v>7</v>
      </c>
      <c r="H49" s="89">
        <v>804.49142857142851</v>
      </c>
      <c r="I49" s="88">
        <v>392947</v>
      </c>
      <c r="J49" s="384">
        <v>740.67768492951802</v>
      </c>
      <c r="K49" s="88">
        <v>978</v>
      </c>
      <c r="L49" s="89">
        <v>608.59403885480413</v>
      </c>
      <c r="M49" s="88">
        <v>1964</v>
      </c>
      <c r="N49" s="89">
        <v>619.4930957230174</v>
      </c>
      <c r="O49" s="88">
        <v>0</v>
      </c>
      <c r="P49" s="89">
        <v>0</v>
      </c>
      <c r="Q49" s="88">
        <v>2942</v>
      </c>
      <c r="R49" s="384">
        <v>615.8699558123742</v>
      </c>
      <c r="U49" s="350"/>
      <c r="V49" s="360"/>
      <c r="W49" s="351"/>
      <c r="X49" s="360"/>
      <c r="Y49" s="351"/>
      <c r="Z49" s="360"/>
      <c r="AA49" s="351"/>
      <c r="AB49" s="360"/>
      <c r="AC49" s="351"/>
      <c r="AD49" s="360"/>
      <c r="AE49" s="351"/>
      <c r="AF49" s="360"/>
      <c r="AG49" s="351"/>
      <c r="AH49" s="360"/>
      <c r="AI49" s="351"/>
      <c r="AJ49" s="360"/>
      <c r="AK49" s="351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</row>
    <row r="50" spans="2:70" ht="14.25" customHeight="1">
      <c r="B50" s="393" t="s">
        <v>26</v>
      </c>
      <c r="C50" s="88">
        <v>46628</v>
      </c>
      <c r="D50" s="89">
        <v>410.57461010551299</v>
      </c>
      <c r="E50" s="88">
        <v>732189</v>
      </c>
      <c r="F50" s="89">
        <v>716.47624226803748</v>
      </c>
      <c r="G50" s="88">
        <v>4</v>
      </c>
      <c r="H50" s="89">
        <v>519.5</v>
      </c>
      <c r="I50" s="88">
        <v>778821</v>
      </c>
      <c r="J50" s="384">
        <v>698.16090509885066</v>
      </c>
      <c r="K50" s="88">
        <v>587</v>
      </c>
      <c r="L50" s="89">
        <v>639.1704258943746</v>
      </c>
      <c r="M50" s="88">
        <v>1722</v>
      </c>
      <c r="N50" s="89">
        <v>633.36864111498801</v>
      </c>
      <c r="O50" s="88">
        <v>0</v>
      </c>
      <c r="P50" s="89">
        <v>0</v>
      </c>
      <c r="Q50" s="88">
        <v>2309</v>
      </c>
      <c r="R50" s="384">
        <v>634.84358596795471</v>
      </c>
      <c r="U50" s="350"/>
      <c r="V50" s="360"/>
      <c r="W50" s="351"/>
      <c r="X50" s="360"/>
      <c r="Y50" s="351"/>
      <c r="Z50" s="360"/>
      <c r="AA50" s="351"/>
      <c r="AB50" s="360"/>
      <c r="AC50" s="351"/>
      <c r="AD50" s="360"/>
      <c r="AE50" s="351"/>
      <c r="AF50" s="360"/>
      <c r="AG50" s="351"/>
      <c r="AH50" s="360"/>
      <c r="AI50" s="351"/>
      <c r="AJ50" s="360"/>
      <c r="AK50" s="351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350"/>
      <c r="BN50" s="350"/>
      <c r="BO50" s="350"/>
      <c r="BP50" s="350"/>
      <c r="BQ50" s="350"/>
      <c r="BR50" s="350"/>
    </row>
    <row r="51" spans="2:70" ht="14.25" customHeight="1">
      <c r="B51" s="393" t="s">
        <v>5</v>
      </c>
      <c r="C51" s="88">
        <v>0</v>
      </c>
      <c r="D51" s="89">
        <v>0</v>
      </c>
      <c r="E51" s="88">
        <v>13</v>
      </c>
      <c r="F51" s="89">
        <v>720.15538461538449</v>
      </c>
      <c r="G51" s="88">
        <v>0</v>
      </c>
      <c r="H51" s="89">
        <v>0</v>
      </c>
      <c r="I51" s="88">
        <v>13</v>
      </c>
      <c r="J51" s="384">
        <v>720.15538461538449</v>
      </c>
      <c r="K51" s="88">
        <v>0</v>
      </c>
      <c r="L51" s="89">
        <v>0</v>
      </c>
      <c r="M51" s="88">
        <v>1</v>
      </c>
      <c r="N51" s="89">
        <v>733.3</v>
      </c>
      <c r="O51" s="88">
        <v>0</v>
      </c>
      <c r="P51" s="89">
        <v>0</v>
      </c>
      <c r="Q51" s="88">
        <v>1</v>
      </c>
      <c r="R51" s="384">
        <v>733.3</v>
      </c>
      <c r="U51" s="350"/>
      <c r="V51" s="360"/>
      <c r="W51" s="351"/>
      <c r="X51" s="360"/>
      <c r="Y51" s="351"/>
      <c r="Z51" s="360"/>
      <c r="AA51" s="351"/>
      <c r="AB51" s="360"/>
      <c r="AC51" s="351"/>
      <c r="AD51" s="360"/>
      <c r="AE51" s="351"/>
      <c r="AF51" s="360"/>
      <c r="AG51" s="351"/>
      <c r="AH51" s="360"/>
      <c r="AI51" s="351"/>
      <c r="AJ51" s="360"/>
      <c r="AK51" s="351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</row>
    <row r="52" spans="2:70" ht="14.25" customHeight="1">
      <c r="B52" s="394" t="s">
        <v>6</v>
      </c>
      <c r="C52" s="389">
        <v>193090</v>
      </c>
      <c r="D52" s="91">
        <v>524.79173390646758</v>
      </c>
      <c r="E52" s="90">
        <v>2161890</v>
      </c>
      <c r="F52" s="91">
        <v>761.32293859076572</v>
      </c>
      <c r="G52" s="90">
        <v>14</v>
      </c>
      <c r="H52" s="91">
        <v>703.3485714285714</v>
      </c>
      <c r="I52" s="90">
        <v>2354994</v>
      </c>
      <c r="J52" s="385">
        <v>741.92899450698837</v>
      </c>
      <c r="K52" s="90">
        <v>179805</v>
      </c>
      <c r="L52" s="91">
        <v>419.4642661216314</v>
      </c>
      <c r="M52" s="90">
        <v>161627</v>
      </c>
      <c r="N52" s="91">
        <v>416.59298502106685</v>
      </c>
      <c r="O52" s="90">
        <v>4</v>
      </c>
      <c r="P52" s="91">
        <v>492.77750000000003</v>
      </c>
      <c r="Q52" s="90">
        <v>341436</v>
      </c>
      <c r="R52" s="385">
        <v>418.10593455288813</v>
      </c>
      <c r="U52" s="350"/>
      <c r="V52" s="360"/>
      <c r="W52" s="351"/>
      <c r="X52" s="360"/>
      <c r="Y52" s="351"/>
      <c r="Z52" s="360"/>
      <c r="AA52" s="351"/>
      <c r="AB52" s="360"/>
      <c r="AC52" s="351"/>
      <c r="AD52" s="360"/>
      <c r="AE52" s="351"/>
      <c r="AF52" s="360"/>
      <c r="AG52" s="351"/>
      <c r="AH52" s="360"/>
      <c r="AI52" s="351"/>
      <c r="AJ52" s="360"/>
      <c r="AK52" s="351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</row>
    <row r="53" spans="2:70" ht="14.25" customHeight="1" thickBot="1">
      <c r="B53" s="395" t="s">
        <v>27</v>
      </c>
      <c r="C53" s="390">
        <v>73.542363664612353</v>
      </c>
      <c r="D53" s="92" t="s">
        <v>213</v>
      </c>
      <c r="E53" s="92">
        <v>78.063554957104401</v>
      </c>
      <c r="F53" s="92" t="s">
        <v>213</v>
      </c>
      <c r="G53" s="92">
        <v>82.5</v>
      </c>
      <c r="H53" s="92" t="s">
        <v>213</v>
      </c>
      <c r="I53" s="92">
        <v>77.692879050828864</v>
      </c>
      <c r="J53" s="386" t="s">
        <v>213</v>
      </c>
      <c r="K53" s="92">
        <v>34.746163899780321</v>
      </c>
      <c r="L53" s="92" t="s">
        <v>213</v>
      </c>
      <c r="M53" s="92">
        <v>34.400040835014167</v>
      </c>
      <c r="N53" s="92" t="s">
        <v>213</v>
      </c>
      <c r="O53" s="92">
        <v>42.25</v>
      </c>
      <c r="P53" s="92" t="s">
        <v>213</v>
      </c>
      <c r="Q53" s="92">
        <v>34.582406607406973</v>
      </c>
      <c r="R53" s="386" t="s">
        <v>213</v>
      </c>
      <c r="U53" s="350"/>
      <c r="V53" s="360"/>
      <c r="W53" s="351"/>
      <c r="X53" s="360"/>
      <c r="Y53" s="351"/>
      <c r="Z53" s="360"/>
      <c r="AA53" s="351"/>
      <c r="AB53" s="360"/>
      <c r="AC53" s="351"/>
      <c r="AD53" s="360"/>
      <c r="AE53" s="351"/>
      <c r="AF53" s="360"/>
      <c r="AG53" s="351"/>
      <c r="AH53" s="360"/>
      <c r="AI53" s="351"/>
      <c r="AJ53" s="360"/>
      <c r="AK53" s="351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</row>
    <row r="54" spans="2:70" ht="14.25" customHeight="1" thickTop="1" thickBot="1">
      <c r="B54" s="93"/>
      <c r="C54" s="94"/>
      <c r="D54" s="95"/>
      <c r="E54" s="96"/>
      <c r="F54" s="96"/>
      <c r="G54" s="94"/>
      <c r="H54" s="96"/>
      <c r="I54" s="94"/>
      <c r="J54" s="96"/>
      <c r="K54" s="94"/>
      <c r="L54" s="95"/>
      <c r="M54" s="94"/>
      <c r="N54" s="95"/>
      <c r="O54" s="94"/>
      <c r="P54" s="95"/>
      <c r="Q54" s="94"/>
      <c r="R54" s="95"/>
      <c r="U54" s="350"/>
      <c r="V54" s="348"/>
      <c r="W54" s="347"/>
      <c r="X54" s="348"/>
      <c r="Y54" s="347"/>
      <c r="Z54" s="348"/>
      <c r="AA54" s="347"/>
      <c r="AB54" s="348"/>
      <c r="AC54" s="347"/>
      <c r="AD54" s="348"/>
      <c r="AE54" s="347"/>
      <c r="AF54" s="348"/>
      <c r="AG54" s="347"/>
      <c r="AH54" s="348"/>
      <c r="AI54" s="347"/>
      <c r="AJ54" s="348"/>
      <c r="AK54" s="347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350"/>
      <c r="BN54" s="350"/>
      <c r="BO54" s="350"/>
      <c r="BP54" s="350"/>
      <c r="BQ54" s="350"/>
      <c r="BR54" s="350"/>
    </row>
    <row r="55" spans="2:70" ht="14.25" customHeight="1" thickTop="1">
      <c r="B55" s="481" t="s">
        <v>0</v>
      </c>
      <c r="C55" s="484" t="s">
        <v>1</v>
      </c>
      <c r="D55" s="485"/>
      <c r="E55" s="485"/>
      <c r="F55" s="485"/>
      <c r="G55" s="485"/>
      <c r="H55" s="485"/>
      <c r="I55" s="485"/>
      <c r="J55" s="486"/>
      <c r="K55" s="484" t="s">
        <v>2</v>
      </c>
      <c r="L55" s="485"/>
      <c r="M55" s="485"/>
      <c r="N55" s="485"/>
      <c r="O55" s="485"/>
      <c r="P55" s="485"/>
      <c r="Q55" s="485"/>
      <c r="R55" s="486"/>
      <c r="U55" s="35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</row>
    <row r="56" spans="2:70" ht="14.25" customHeight="1">
      <c r="B56" s="482"/>
      <c r="C56" s="487" t="s">
        <v>3</v>
      </c>
      <c r="D56" s="488"/>
      <c r="E56" s="489" t="s">
        <v>4</v>
      </c>
      <c r="F56" s="490"/>
      <c r="G56" s="487" t="s">
        <v>5</v>
      </c>
      <c r="H56" s="488"/>
      <c r="I56" s="487" t="s">
        <v>6</v>
      </c>
      <c r="J56" s="488"/>
      <c r="K56" s="487" t="s">
        <v>3</v>
      </c>
      <c r="L56" s="488"/>
      <c r="M56" s="489" t="s">
        <v>4</v>
      </c>
      <c r="N56" s="490"/>
      <c r="O56" s="487" t="s">
        <v>5</v>
      </c>
      <c r="P56" s="488"/>
      <c r="Q56" s="487" t="s">
        <v>6</v>
      </c>
      <c r="R56" s="488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</row>
    <row r="57" spans="2:70" ht="14.25" customHeight="1">
      <c r="B57" s="483"/>
      <c r="C57" s="82" t="s">
        <v>7</v>
      </c>
      <c r="D57" s="83" t="s">
        <v>8</v>
      </c>
      <c r="E57" s="84" t="s">
        <v>7</v>
      </c>
      <c r="F57" s="85" t="s">
        <v>8</v>
      </c>
      <c r="G57" s="82" t="s">
        <v>7</v>
      </c>
      <c r="H57" s="84" t="s">
        <v>8</v>
      </c>
      <c r="I57" s="82" t="s">
        <v>7</v>
      </c>
      <c r="J57" s="84" t="s">
        <v>8</v>
      </c>
      <c r="K57" s="86" t="s">
        <v>7</v>
      </c>
      <c r="L57" s="87" t="s">
        <v>8</v>
      </c>
      <c r="M57" s="84" t="s">
        <v>7</v>
      </c>
      <c r="N57" s="84" t="s">
        <v>8</v>
      </c>
      <c r="O57" s="82" t="s">
        <v>7</v>
      </c>
      <c r="P57" s="84" t="s">
        <v>8</v>
      </c>
      <c r="Q57" s="82" t="s">
        <v>7</v>
      </c>
      <c r="R57" s="85" t="s">
        <v>8</v>
      </c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</row>
    <row r="58" spans="2:70" ht="14.25" customHeight="1">
      <c r="B58" s="391" t="s">
        <v>9</v>
      </c>
      <c r="C58" s="88">
        <v>0</v>
      </c>
      <c r="D58" s="89">
        <v>0</v>
      </c>
      <c r="E58" s="88">
        <v>0</v>
      </c>
      <c r="F58" s="89">
        <v>0</v>
      </c>
      <c r="G58" s="88">
        <v>0</v>
      </c>
      <c r="H58" s="89">
        <v>0</v>
      </c>
      <c r="I58" s="88">
        <v>0</v>
      </c>
      <c r="J58" s="383">
        <v>0</v>
      </c>
      <c r="K58" s="88">
        <v>1241</v>
      </c>
      <c r="L58" s="89">
        <v>307.05406124093423</v>
      </c>
      <c r="M58" s="88">
        <v>1200</v>
      </c>
      <c r="N58" s="89">
        <v>301.81736666666603</v>
      </c>
      <c r="O58" s="88">
        <v>0</v>
      </c>
      <c r="P58" s="89">
        <v>0</v>
      </c>
      <c r="Q58" s="88">
        <v>2441</v>
      </c>
      <c r="R58" s="383">
        <v>304.47969274887282</v>
      </c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</row>
    <row r="59" spans="2:70" ht="14.25" customHeight="1">
      <c r="B59" s="392" t="s">
        <v>10</v>
      </c>
      <c r="C59" s="88">
        <v>1</v>
      </c>
      <c r="D59" s="89">
        <v>210.8</v>
      </c>
      <c r="E59" s="88">
        <v>2</v>
      </c>
      <c r="F59" s="89">
        <v>210.8</v>
      </c>
      <c r="G59" s="88">
        <v>0</v>
      </c>
      <c r="H59" s="89">
        <v>0</v>
      </c>
      <c r="I59" s="88">
        <v>3</v>
      </c>
      <c r="J59" s="384">
        <v>210.80000000000004</v>
      </c>
      <c r="K59" s="88">
        <v>5832</v>
      </c>
      <c r="L59" s="89">
        <v>308.82515775034369</v>
      </c>
      <c r="M59" s="88">
        <v>5576</v>
      </c>
      <c r="N59" s="89">
        <v>307.18569045911136</v>
      </c>
      <c r="O59" s="88">
        <v>0</v>
      </c>
      <c r="P59" s="89">
        <v>0</v>
      </c>
      <c r="Q59" s="88">
        <v>11408</v>
      </c>
      <c r="R59" s="384">
        <v>308.02381924965016</v>
      </c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</row>
    <row r="60" spans="2:70" ht="14.25" customHeight="1">
      <c r="B60" s="393" t="s">
        <v>11</v>
      </c>
      <c r="C60" s="88">
        <v>10</v>
      </c>
      <c r="D60" s="89">
        <v>250.37100000000001</v>
      </c>
      <c r="E60" s="88">
        <v>9</v>
      </c>
      <c r="F60" s="89">
        <v>232.68888888888893</v>
      </c>
      <c r="G60" s="88">
        <v>0</v>
      </c>
      <c r="H60" s="89">
        <v>0</v>
      </c>
      <c r="I60" s="88">
        <v>19</v>
      </c>
      <c r="J60" s="384">
        <v>241.99526315789473</v>
      </c>
      <c r="K60" s="88">
        <v>15853</v>
      </c>
      <c r="L60" s="89">
        <v>309.44328392102301</v>
      </c>
      <c r="M60" s="88">
        <v>14977</v>
      </c>
      <c r="N60" s="89">
        <v>306.92276690925996</v>
      </c>
      <c r="O60" s="88">
        <v>0</v>
      </c>
      <c r="P60" s="89">
        <v>0</v>
      </c>
      <c r="Q60" s="88">
        <v>30830</v>
      </c>
      <c r="R60" s="384">
        <v>308.2188342523504</v>
      </c>
      <c r="U60" s="350"/>
      <c r="V60" s="360"/>
      <c r="W60" s="351"/>
      <c r="X60" s="360"/>
      <c r="Y60" s="351"/>
      <c r="Z60" s="360"/>
      <c r="AA60" s="351"/>
      <c r="AB60" s="360"/>
      <c r="AC60" s="351"/>
      <c r="AD60" s="360"/>
      <c r="AE60" s="351"/>
      <c r="AF60" s="360"/>
      <c r="AG60" s="351"/>
      <c r="AH60" s="360"/>
      <c r="AI60" s="351"/>
      <c r="AJ60" s="360"/>
      <c r="AK60" s="351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0"/>
      <c r="BI60" s="350"/>
      <c r="BJ60" s="350"/>
      <c r="BK60" s="350"/>
      <c r="BL60" s="350"/>
      <c r="BM60" s="350"/>
      <c r="BN60" s="350"/>
      <c r="BO60" s="350"/>
      <c r="BP60" s="350"/>
      <c r="BQ60" s="350"/>
      <c r="BR60" s="350"/>
    </row>
    <row r="61" spans="2:70" ht="14.25" customHeight="1">
      <c r="B61" s="393" t="s">
        <v>12</v>
      </c>
      <c r="C61" s="88">
        <v>23</v>
      </c>
      <c r="D61" s="89">
        <v>406.38391304347823</v>
      </c>
      <c r="E61" s="88">
        <v>28</v>
      </c>
      <c r="F61" s="89">
        <v>334.06500000000005</v>
      </c>
      <c r="G61" s="88">
        <v>0</v>
      </c>
      <c r="H61" s="89">
        <v>0</v>
      </c>
      <c r="I61" s="88">
        <v>51</v>
      </c>
      <c r="J61" s="384">
        <v>366.67941176470589</v>
      </c>
      <c r="K61" s="88">
        <v>30142</v>
      </c>
      <c r="L61" s="89">
        <v>311.7570081613697</v>
      </c>
      <c r="M61" s="88">
        <v>29160</v>
      </c>
      <c r="N61" s="89">
        <v>311.16701783264733</v>
      </c>
      <c r="O61" s="88">
        <v>0</v>
      </c>
      <c r="P61" s="89">
        <v>0</v>
      </c>
      <c r="Q61" s="88">
        <v>59302</v>
      </c>
      <c r="R61" s="384">
        <v>311.46689791238077</v>
      </c>
      <c r="U61" s="350"/>
      <c r="V61" s="360"/>
      <c r="W61" s="351"/>
      <c r="X61" s="360"/>
      <c r="Y61" s="351"/>
      <c r="Z61" s="360"/>
      <c r="AA61" s="351"/>
      <c r="AB61" s="360"/>
      <c r="AC61" s="351"/>
      <c r="AD61" s="360"/>
      <c r="AE61" s="351"/>
      <c r="AF61" s="360"/>
      <c r="AG61" s="351"/>
      <c r="AH61" s="360"/>
      <c r="AI61" s="351"/>
      <c r="AJ61" s="360"/>
      <c r="AK61" s="351"/>
      <c r="AL61" s="350"/>
      <c r="AM61" s="350"/>
      <c r="AN61" s="350"/>
      <c r="AO61" s="350"/>
      <c r="AP61" s="350"/>
      <c r="AQ61" s="350"/>
      <c r="AR61" s="350"/>
      <c r="AS61" s="350"/>
      <c r="AT61" s="350"/>
      <c r="AU61" s="350"/>
      <c r="AV61" s="350"/>
      <c r="AW61" s="350"/>
      <c r="AX61" s="350"/>
      <c r="AY61" s="350"/>
      <c r="AZ61" s="350"/>
      <c r="BA61" s="350"/>
      <c r="BB61" s="350"/>
      <c r="BC61" s="350"/>
      <c r="BD61" s="350"/>
      <c r="BE61" s="350"/>
      <c r="BF61" s="350"/>
      <c r="BG61" s="350"/>
      <c r="BH61" s="350"/>
      <c r="BI61" s="350"/>
      <c r="BJ61" s="350"/>
      <c r="BK61" s="350"/>
      <c r="BL61" s="350"/>
      <c r="BM61" s="350"/>
      <c r="BN61" s="350"/>
      <c r="BO61" s="350"/>
      <c r="BP61" s="350"/>
      <c r="BQ61" s="350"/>
      <c r="BR61" s="350"/>
    </row>
    <row r="62" spans="2:70" ht="14.25" customHeight="1">
      <c r="B62" s="393" t="s">
        <v>13</v>
      </c>
      <c r="C62" s="88">
        <v>14</v>
      </c>
      <c r="D62" s="89">
        <v>371.12785714285718</v>
      </c>
      <c r="E62" s="88">
        <v>19</v>
      </c>
      <c r="F62" s="89">
        <v>393.84263157894731</v>
      </c>
      <c r="G62" s="88">
        <v>0</v>
      </c>
      <c r="H62" s="89">
        <v>0</v>
      </c>
      <c r="I62" s="88">
        <v>33</v>
      </c>
      <c r="J62" s="384">
        <v>384.20606060606059</v>
      </c>
      <c r="K62" s="88">
        <v>45664</v>
      </c>
      <c r="L62" s="89">
        <v>320.85916323581068</v>
      </c>
      <c r="M62" s="88">
        <v>44141</v>
      </c>
      <c r="N62" s="89">
        <v>317.35822047529649</v>
      </c>
      <c r="O62" s="88">
        <v>2</v>
      </c>
      <c r="P62" s="89">
        <v>415.64499999999998</v>
      </c>
      <c r="Q62" s="88">
        <v>89807</v>
      </c>
      <c r="R62" s="384">
        <v>319.14052724175309</v>
      </c>
      <c r="U62" s="350"/>
      <c r="V62" s="360"/>
      <c r="W62" s="351"/>
      <c r="X62" s="360"/>
      <c r="Y62" s="351"/>
      <c r="Z62" s="360"/>
      <c r="AA62" s="351"/>
      <c r="AB62" s="360"/>
      <c r="AC62" s="351"/>
      <c r="AD62" s="360"/>
      <c r="AE62" s="351"/>
      <c r="AF62" s="360"/>
      <c r="AG62" s="351"/>
      <c r="AH62" s="360"/>
      <c r="AI62" s="351"/>
      <c r="AJ62" s="360"/>
      <c r="AK62" s="351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  <c r="BI62" s="350"/>
      <c r="BJ62" s="350"/>
      <c r="BK62" s="350"/>
      <c r="BL62" s="350"/>
      <c r="BM62" s="350"/>
      <c r="BN62" s="350"/>
      <c r="BO62" s="350"/>
      <c r="BP62" s="350"/>
      <c r="BQ62" s="350"/>
      <c r="BR62" s="350"/>
    </row>
    <row r="63" spans="2:70" ht="14.25" customHeight="1">
      <c r="B63" s="393" t="s">
        <v>14</v>
      </c>
      <c r="C63" s="88">
        <v>138</v>
      </c>
      <c r="D63" s="89">
        <v>294.62608695652187</v>
      </c>
      <c r="E63" s="88">
        <v>142</v>
      </c>
      <c r="F63" s="89">
        <v>300.60359154929574</v>
      </c>
      <c r="G63" s="88">
        <v>0</v>
      </c>
      <c r="H63" s="89">
        <v>0</v>
      </c>
      <c r="I63" s="88">
        <v>280</v>
      </c>
      <c r="J63" s="384">
        <v>297.65753571428576</v>
      </c>
      <c r="K63" s="88">
        <v>3954</v>
      </c>
      <c r="L63" s="89">
        <v>523.21478755690441</v>
      </c>
      <c r="M63" s="88">
        <v>2955</v>
      </c>
      <c r="N63" s="89">
        <v>466.01269373942495</v>
      </c>
      <c r="O63" s="88">
        <v>0</v>
      </c>
      <c r="P63" s="89">
        <v>0</v>
      </c>
      <c r="Q63" s="88">
        <v>6909</v>
      </c>
      <c r="R63" s="384">
        <v>498.7492806484297</v>
      </c>
      <c r="U63" s="350"/>
      <c r="V63" s="360"/>
      <c r="W63" s="351"/>
      <c r="X63" s="360"/>
      <c r="Y63" s="351"/>
      <c r="Z63" s="360"/>
      <c r="AA63" s="351"/>
      <c r="AB63" s="360"/>
      <c r="AC63" s="351"/>
      <c r="AD63" s="360"/>
      <c r="AE63" s="351"/>
      <c r="AF63" s="360"/>
      <c r="AG63" s="351"/>
      <c r="AH63" s="360"/>
      <c r="AI63" s="351"/>
      <c r="AJ63" s="360"/>
      <c r="AK63" s="351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350"/>
      <c r="BL63" s="350"/>
      <c r="BM63" s="350"/>
      <c r="BN63" s="350"/>
      <c r="BO63" s="350"/>
      <c r="BP63" s="350"/>
      <c r="BQ63" s="350"/>
      <c r="BR63" s="350"/>
    </row>
    <row r="64" spans="2:70" ht="14.25" customHeight="1">
      <c r="B64" s="393" t="s">
        <v>15</v>
      </c>
      <c r="C64" s="88">
        <v>100</v>
      </c>
      <c r="D64" s="89">
        <v>314.6345</v>
      </c>
      <c r="E64" s="88">
        <v>120</v>
      </c>
      <c r="F64" s="89">
        <v>327.714</v>
      </c>
      <c r="G64" s="88">
        <v>0</v>
      </c>
      <c r="H64" s="89">
        <v>0</v>
      </c>
      <c r="I64" s="88">
        <v>220</v>
      </c>
      <c r="J64" s="384">
        <v>321.76877272727273</v>
      </c>
      <c r="K64" s="88">
        <v>9933</v>
      </c>
      <c r="L64" s="89">
        <v>699.6815050840637</v>
      </c>
      <c r="M64" s="88">
        <v>6287</v>
      </c>
      <c r="N64" s="89">
        <v>657.52504851280389</v>
      </c>
      <c r="O64" s="88">
        <v>0</v>
      </c>
      <c r="P64" s="89">
        <v>0</v>
      </c>
      <c r="Q64" s="88">
        <v>16220</v>
      </c>
      <c r="R64" s="384">
        <v>683.34132983970426</v>
      </c>
      <c r="U64" s="350"/>
      <c r="V64" s="360"/>
      <c r="W64" s="351"/>
      <c r="X64" s="360"/>
      <c r="Y64" s="351"/>
      <c r="Z64" s="360"/>
      <c r="AA64" s="351"/>
      <c r="AB64" s="360"/>
      <c r="AC64" s="351"/>
      <c r="AD64" s="360"/>
      <c r="AE64" s="351"/>
      <c r="AF64" s="360"/>
      <c r="AG64" s="351"/>
      <c r="AH64" s="360"/>
      <c r="AI64" s="351"/>
      <c r="AJ64" s="360"/>
      <c r="AK64" s="351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350"/>
      <c r="BL64" s="350"/>
      <c r="BM64" s="350"/>
      <c r="BN64" s="350"/>
      <c r="BO64" s="350"/>
      <c r="BP64" s="350"/>
      <c r="BQ64" s="350"/>
      <c r="BR64" s="350"/>
    </row>
    <row r="65" spans="2:70" ht="14.25" customHeight="1">
      <c r="B65" s="393" t="s">
        <v>16</v>
      </c>
      <c r="C65" s="88">
        <v>106</v>
      </c>
      <c r="D65" s="89">
        <v>284.79481132075477</v>
      </c>
      <c r="E65" s="88">
        <v>122</v>
      </c>
      <c r="F65" s="89">
        <v>307.72418032786891</v>
      </c>
      <c r="G65" s="88">
        <v>0</v>
      </c>
      <c r="H65" s="89">
        <v>0</v>
      </c>
      <c r="I65" s="88">
        <v>228</v>
      </c>
      <c r="J65" s="384">
        <v>297.06403508771933</v>
      </c>
      <c r="K65" s="88">
        <v>24571</v>
      </c>
      <c r="L65" s="89">
        <v>795.72654267225619</v>
      </c>
      <c r="M65" s="88">
        <v>17086</v>
      </c>
      <c r="N65" s="89">
        <v>746.19879023762155</v>
      </c>
      <c r="O65" s="88">
        <v>0</v>
      </c>
      <c r="P65" s="89">
        <v>0</v>
      </c>
      <c r="Q65" s="88">
        <v>41657</v>
      </c>
      <c r="R65" s="384">
        <v>775.41228148930566</v>
      </c>
      <c r="U65" s="350"/>
      <c r="V65" s="360"/>
      <c r="W65" s="351"/>
      <c r="X65" s="360"/>
      <c r="Y65" s="351"/>
      <c r="Z65" s="360"/>
      <c r="AA65" s="351"/>
      <c r="AB65" s="360"/>
      <c r="AC65" s="351"/>
      <c r="AD65" s="360"/>
      <c r="AE65" s="351"/>
      <c r="AF65" s="360"/>
      <c r="AG65" s="351"/>
      <c r="AH65" s="360"/>
      <c r="AI65" s="351"/>
      <c r="AJ65" s="360"/>
      <c r="AK65" s="351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  <c r="BL65" s="350"/>
      <c r="BM65" s="350"/>
      <c r="BN65" s="350"/>
      <c r="BO65" s="350"/>
      <c r="BP65" s="350"/>
      <c r="BQ65" s="350"/>
      <c r="BR65" s="350"/>
    </row>
    <row r="66" spans="2:70" ht="14.25" customHeight="1">
      <c r="B66" s="393" t="s">
        <v>17</v>
      </c>
      <c r="C66" s="88">
        <v>134</v>
      </c>
      <c r="D66" s="89">
        <v>285.8812686567166</v>
      </c>
      <c r="E66" s="88">
        <v>195</v>
      </c>
      <c r="F66" s="89">
        <v>280.07379487179503</v>
      </c>
      <c r="G66" s="88">
        <v>0</v>
      </c>
      <c r="H66" s="89">
        <v>0</v>
      </c>
      <c r="I66" s="88">
        <v>329</v>
      </c>
      <c r="J66" s="384">
        <v>282.4391489361704</v>
      </c>
      <c r="K66" s="88">
        <v>52409</v>
      </c>
      <c r="L66" s="89">
        <v>853.97307752485392</v>
      </c>
      <c r="M66" s="88">
        <v>39998</v>
      </c>
      <c r="N66" s="89">
        <v>793.08993924696313</v>
      </c>
      <c r="O66" s="88">
        <v>0</v>
      </c>
      <c r="P66" s="89">
        <v>0</v>
      </c>
      <c r="Q66" s="88">
        <v>92407</v>
      </c>
      <c r="R66" s="384">
        <v>827.62005486597445</v>
      </c>
      <c r="U66" s="350"/>
      <c r="V66" s="360"/>
      <c r="W66" s="351"/>
      <c r="X66" s="360"/>
      <c r="Y66" s="351"/>
      <c r="Z66" s="360"/>
      <c r="AA66" s="351"/>
      <c r="AB66" s="360"/>
      <c r="AC66" s="351"/>
      <c r="AD66" s="360"/>
      <c r="AE66" s="351"/>
      <c r="AF66" s="360"/>
      <c r="AG66" s="351"/>
      <c r="AH66" s="360"/>
      <c r="AI66" s="351"/>
      <c r="AJ66" s="360"/>
      <c r="AK66" s="351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50"/>
      <c r="BJ66" s="350"/>
      <c r="BK66" s="350"/>
      <c r="BL66" s="350"/>
      <c r="BM66" s="350"/>
      <c r="BN66" s="350"/>
      <c r="BO66" s="350"/>
      <c r="BP66" s="350"/>
      <c r="BQ66" s="350"/>
      <c r="BR66" s="350"/>
    </row>
    <row r="67" spans="2:70" ht="14.25" customHeight="1">
      <c r="B67" s="393" t="s">
        <v>18</v>
      </c>
      <c r="C67" s="88">
        <v>667</v>
      </c>
      <c r="D67" s="89">
        <v>519.51073463268267</v>
      </c>
      <c r="E67" s="88">
        <v>647</v>
      </c>
      <c r="F67" s="89">
        <v>524.92476043276622</v>
      </c>
      <c r="G67" s="88">
        <v>0</v>
      </c>
      <c r="H67" s="89">
        <v>0</v>
      </c>
      <c r="I67" s="88">
        <v>1314</v>
      </c>
      <c r="J67" s="384">
        <v>522.17654490106474</v>
      </c>
      <c r="K67" s="88">
        <v>86594</v>
      </c>
      <c r="L67" s="89">
        <v>869.76215465274811</v>
      </c>
      <c r="M67" s="88">
        <v>70906</v>
      </c>
      <c r="N67" s="89">
        <v>805.87526260119125</v>
      </c>
      <c r="O67" s="88">
        <v>0</v>
      </c>
      <c r="P67" s="89">
        <v>0</v>
      </c>
      <c r="Q67" s="88">
        <v>157500</v>
      </c>
      <c r="R67" s="384">
        <v>841.0004786666675</v>
      </c>
      <c r="U67" s="350"/>
      <c r="V67" s="360"/>
      <c r="W67" s="351"/>
      <c r="X67" s="360"/>
      <c r="Y67" s="351"/>
      <c r="Z67" s="360"/>
      <c r="AA67" s="351"/>
      <c r="AB67" s="360"/>
      <c r="AC67" s="351"/>
      <c r="AD67" s="360"/>
      <c r="AE67" s="351"/>
      <c r="AF67" s="360"/>
      <c r="AG67" s="351"/>
      <c r="AH67" s="360"/>
      <c r="AI67" s="351"/>
      <c r="AJ67" s="360"/>
      <c r="AK67" s="351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50"/>
      <c r="BJ67" s="350"/>
      <c r="BK67" s="350"/>
      <c r="BL67" s="350"/>
      <c r="BM67" s="350"/>
      <c r="BN67" s="350"/>
      <c r="BO67" s="350"/>
      <c r="BP67" s="350"/>
      <c r="BQ67" s="350"/>
      <c r="BR67" s="350"/>
    </row>
    <row r="68" spans="2:70" ht="14.25" customHeight="1">
      <c r="B68" s="393" t="s">
        <v>19</v>
      </c>
      <c r="C68" s="88">
        <v>2512</v>
      </c>
      <c r="D68" s="89">
        <v>569.97807324840824</v>
      </c>
      <c r="E68" s="88">
        <v>2681</v>
      </c>
      <c r="F68" s="89">
        <v>590.41912346139554</v>
      </c>
      <c r="G68" s="88">
        <v>0</v>
      </c>
      <c r="H68" s="89">
        <v>0</v>
      </c>
      <c r="I68" s="88">
        <v>5193</v>
      </c>
      <c r="J68" s="384">
        <v>580.53121317157775</v>
      </c>
      <c r="K68" s="88">
        <v>129106</v>
      </c>
      <c r="L68" s="89">
        <v>887.30837250011894</v>
      </c>
      <c r="M68" s="88">
        <v>116741</v>
      </c>
      <c r="N68" s="89">
        <v>790.56921552839231</v>
      </c>
      <c r="O68" s="88">
        <v>1</v>
      </c>
      <c r="P68" s="89">
        <v>392.13</v>
      </c>
      <c r="Q68" s="88">
        <v>245848</v>
      </c>
      <c r="R68" s="384">
        <v>841.36973926979431</v>
      </c>
      <c r="U68" s="350"/>
      <c r="V68" s="360"/>
      <c r="W68" s="351"/>
      <c r="X68" s="360"/>
      <c r="Y68" s="351"/>
      <c r="Z68" s="360"/>
      <c r="AA68" s="351"/>
      <c r="AB68" s="360"/>
      <c r="AC68" s="351"/>
      <c r="AD68" s="360"/>
      <c r="AE68" s="351"/>
      <c r="AF68" s="360"/>
      <c r="AG68" s="351"/>
      <c r="AH68" s="360"/>
      <c r="AI68" s="351"/>
      <c r="AJ68" s="360"/>
      <c r="AK68" s="351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50"/>
      <c r="BJ68" s="350"/>
      <c r="BK68" s="350"/>
      <c r="BL68" s="350"/>
      <c r="BM68" s="350"/>
      <c r="BN68" s="350"/>
      <c r="BO68" s="350"/>
      <c r="BP68" s="350"/>
      <c r="BQ68" s="350"/>
      <c r="BR68" s="350"/>
    </row>
    <row r="69" spans="2:70" ht="14.25" customHeight="1">
      <c r="B69" s="393" t="s">
        <v>20</v>
      </c>
      <c r="C69" s="88">
        <v>3845</v>
      </c>
      <c r="D69" s="89">
        <v>583.47034070221218</v>
      </c>
      <c r="E69" s="88">
        <v>4439</v>
      </c>
      <c r="F69" s="89">
        <v>624.6000923631459</v>
      </c>
      <c r="G69" s="88">
        <v>0</v>
      </c>
      <c r="H69" s="89">
        <v>0</v>
      </c>
      <c r="I69" s="88">
        <v>8284</v>
      </c>
      <c r="J69" s="384">
        <v>605.50981047803123</v>
      </c>
      <c r="K69" s="88">
        <v>194355</v>
      </c>
      <c r="L69" s="89">
        <v>1081.733971855627</v>
      </c>
      <c r="M69" s="88">
        <v>182804</v>
      </c>
      <c r="N69" s="89">
        <v>835.33073204087509</v>
      </c>
      <c r="O69" s="88">
        <v>0</v>
      </c>
      <c r="P69" s="89">
        <v>0</v>
      </c>
      <c r="Q69" s="88">
        <v>377159</v>
      </c>
      <c r="R69" s="384">
        <v>962.30556672384989</v>
      </c>
      <c r="U69" s="350"/>
      <c r="V69" s="360"/>
      <c r="W69" s="351"/>
      <c r="X69" s="360"/>
      <c r="Y69" s="351"/>
      <c r="Z69" s="360"/>
      <c r="AA69" s="351"/>
      <c r="AB69" s="360"/>
      <c r="AC69" s="351"/>
      <c r="AD69" s="360"/>
      <c r="AE69" s="351"/>
      <c r="AF69" s="360"/>
      <c r="AG69" s="351"/>
      <c r="AH69" s="360"/>
      <c r="AI69" s="351"/>
      <c r="AJ69" s="360"/>
      <c r="AK69" s="351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50"/>
      <c r="BJ69" s="350"/>
      <c r="BK69" s="350"/>
      <c r="BL69" s="350"/>
      <c r="BM69" s="350"/>
      <c r="BN69" s="350"/>
      <c r="BO69" s="350"/>
      <c r="BP69" s="350"/>
      <c r="BQ69" s="350"/>
      <c r="BR69" s="350"/>
    </row>
    <row r="70" spans="2:70" ht="14.25" customHeight="1">
      <c r="B70" s="393" t="s">
        <v>21</v>
      </c>
      <c r="C70" s="88">
        <v>3061</v>
      </c>
      <c r="D70" s="89">
        <v>607.0663672002637</v>
      </c>
      <c r="E70" s="88">
        <v>4975</v>
      </c>
      <c r="F70" s="89">
        <v>649.64146130653319</v>
      </c>
      <c r="G70" s="88">
        <v>0</v>
      </c>
      <c r="H70" s="89">
        <v>0</v>
      </c>
      <c r="I70" s="88">
        <v>8036</v>
      </c>
      <c r="J70" s="384">
        <v>633.42414385266432</v>
      </c>
      <c r="K70" s="88">
        <v>433433</v>
      </c>
      <c r="L70" s="89">
        <v>1380.2078262384271</v>
      </c>
      <c r="M70" s="88">
        <v>346484</v>
      </c>
      <c r="N70" s="89">
        <v>1022.8284986319723</v>
      </c>
      <c r="O70" s="88">
        <v>1</v>
      </c>
      <c r="P70" s="89">
        <v>790.95</v>
      </c>
      <c r="Q70" s="88">
        <v>779918</v>
      </c>
      <c r="R70" s="384">
        <v>1221.4388169269084</v>
      </c>
      <c r="U70" s="350"/>
      <c r="V70" s="360"/>
      <c r="W70" s="351"/>
      <c r="X70" s="360"/>
      <c r="Y70" s="351"/>
      <c r="Z70" s="360"/>
      <c r="AA70" s="351"/>
      <c r="AB70" s="360"/>
      <c r="AC70" s="351"/>
      <c r="AD70" s="360"/>
      <c r="AE70" s="351"/>
      <c r="AF70" s="360"/>
      <c r="AG70" s="351"/>
      <c r="AH70" s="360"/>
      <c r="AI70" s="351"/>
      <c r="AJ70" s="360"/>
      <c r="AK70" s="351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50"/>
      <c r="BJ70" s="350"/>
      <c r="BK70" s="350"/>
      <c r="BL70" s="350"/>
      <c r="BM70" s="350"/>
      <c r="BN70" s="350"/>
      <c r="BO70" s="350"/>
      <c r="BP70" s="350"/>
      <c r="BQ70" s="350"/>
      <c r="BR70" s="350"/>
    </row>
    <row r="71" spans="2:70" ht="14.25" customHeight="1">
      <c r="B71" s="393" t="s">
        <v>22</v>
      </c>
      <c r="C71" s="88">
        <v>1661</v>
      </c>
      <c r="D71" s="89">
        <v>640.14029500301297</v>
      </c>
      <c r="E71" s="88">
        <v>3761</v>
      </c>
      <c r="F71" s="89">
        <v>690.48848444562384</v>
      </c>
      <c r="G71" s="88">
        <v>0</v>
      </c>
      <c r="H71" s="89">
        <v>0</v>
      </c>
      <c r="I71" s="88">
        <v>5422</v>
      </c>
      <c r="J71" s="384">
        <v>675.0645924013271</v>
      </c>
      <c r="K71" s="88">
        <v>970208</v>
      </c>
      <c r="L71" s="89">
        <v>1437.5373296550856</v>
      </c>
      <c r="M71" s="88">
        <v>820856</v>
      </c>
      <c r="N71" s="89">
        <v>1084.1468885529273</v>
      </c>
      <c r="O71" s="88">
        <v>0</v>
      </c>
      <c r="P71" s="89">
        <v>0</v>
      </c>
      <c r="Q71" s="88">
        <v>1791064</v>
      </c>
      <c r="R71" s="384">
        <v>1275.5762473479467</v>
      </c>
      <c r="U71" s="350"/>
      <c r="V71" s="360"/>
      <c r="W71" s="351"/>
      <c r="X71" s="360"/>
      <c r="Y71" s="351"/>
      <c r="Z71" s="360"/>
      <c r="AA71" s="351"/>
      <c r="AB71" s="360"/>
      <c r="AC71" s="351"/>
      <c r="AD71" s="360"/>
      <c r="AE71" s="351"/>
      <c r="AF71" s="360"/>
      <c r="AG71" s="351"/>
      <c r="AH71" s="360"/>
      <c r="AI71" s="351"/>
      <c r="AJ71" s="360"/>
      <c r="AK71" s="351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</row>
    <row r="72" spans="2:70" ht="14.25" customHeight="1">
      <c r="B72" s="393" t="s">
        <v>23</v>
      </c>
      <c r="C72" s="88">
        <v>972</v>
      </c>
      <c r="D72" s="89">
        <v>612.98572016461105</v>
      </c>
      <c r="E72" s="88">
        <v>3326</v>
      </c>
      <c r="F72" s="89">
        <v>650.53445880937761</v>
      </c>
      <c r="G72" s="88">
        <v>0</v>
      </c>
      <c r="H72" s="89">
        <v>0</v>
      </c>
      <c r="I72" s="88">
        <v>4298</v>
      </c>
      <c r="J72" s="384">
        <v>642.04274778966771</v>
      </c>
      <c r="K72" s="88">
        <v>918242</v>
      </c>
      <c r="L72" s="89">
        <v>1423.4319427340563</v>
      </c>
      <c r="M72" s="88">
        <v>834469</v>
      </c>
      <c r="N72" s="89">
        <v>931.07149354859371</v>
      </c>
      <c r="O72" s="88">
        <v>3</v>
      </c>
      <c r="P72" s="89">
        <v>997.52666666666676</v>
      </c>
      <c r="Q72" s="88">
        <v>1752714</v>
      </c>
      <c r="R72" s="384">
        <v>1189.0178800933904</v>
      </c>
      <c r="U72" s="350"/>
      <c r="V72" s="360"/>
      <c r="W72" s="351"/>
      <c r="X72" s="360"/>
      <c r="Y72" s="351"/>
      <c r="Z72" s="360"/>
      <c r="AA72" s="351"/>
      <c r="AB72" s="360"/>
      <c r="AC72" s="351"/>
      <c r="AD72" s="360"/>
      <c r="AE72" s="351"/>
      <c r="AF72" s="360"/>
      <c r="AG72" s="351"/>
      <c r="AH72" s="360"/>
      <c r="AI72" s="351"/>
      <c r="AJ72" s="360"/>
      <c r="AK72" s="351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</row>
    <row r="73" spans="2:70" ht="14.25" customHeight="1">
      <c r="B73" s="393" t="s">
        <v>24</v>
      </c>
      <c r="C73" s="88">
        <v>571</v>
      </c>
      <c r="D73" s="89">
        <v>576.05598949211935</v>
      </c>
      <c r="E73" s="88">
        <v>2950</v>
      </c>
      <c r="F73" s="89">
        <v>620.23548474576035</v>
      </c>
      <c r="G73" s="88">
        <v>0</v>
      </c>
      <c r="H73" s="89">
        <v>0</v>
      </c>
      <c r="I73" s="88">
        <v>3521</v>
      </c>
      <c r="J73" s="384">
        <v>613.07090315251151</v>
      </c>
      <c r="K73" s="88">
        <v>746471</v>
      </c>
      <c r="L73" s="89">
        <v>1323.8555202278521</v>
      </c>
      <c r="M73" s="88">
        <v>797854</v>
      </c>
      <c r="N73" s="89">
        <v>792.87013602739307</v>
      </c>
      <c r="O73" s="88">
        <v>4</v>
      </c>
      <c r="P73" s="89">
        <v>659.89499999999998</v>
      </c>
      <c r="Q73" s="88">
        <v>1544329</v>
      </c>
      <c r="R73" s="384">
        <v>1049.5283084951486</v>
      </c>
      <c r="S73" s="97"/>
      <c r="U73" s="350"/>
      <c r="V73" s="360"/>
      <c r="W73" s="351"/>
      <c r="X73" s="360"/>
      <c r="Y73" s="351"/>
      <c r="Z73" s="360"/>
      <c r="AA73" s="351"/>
      <c r="AB73" s="360"/>
      <c r="AC73" s="351"/>
      <c r="AD73" s="360"/>
      <c r="AE73" s="351"/>
      <c r="AF73" s="360"/>
      <c r="AG73" s="351"/>
      <c r="AH73" s="360"/>
      <c r="AI73" s="351"/>
      <c r="AJ73" s="360"/>
      <c r="AK73" s="351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</row>
    <row r="74" spans="2:70" ht="14.25" customHeight="1">
      <c r="B74" s="393" t="s">
        <v>25</v>
      </c>
      <c r="C74" s="88">
        <v>250</v>
      </c>
      <c r="D74" s="89">
        <v>524.75115999999912</v>
      </c>
      <c r="E74" s="88">
        <v>2124</v>
      </c>
      <c r="F74" s="89">
        <v>604.96919020715666</v>
      </c>
      <c r="G74" s="88">
        <v>0</v>
      </c>
      <c r="H74" s="89">
        <v>0</v>
      </c>
      <c r="I74" s="88">
        <v>2374</v>
      </c>
      <c r="J74" s="384">
        <v>596.52163016006762</v>
      </c>
      <c r="K74" s="88">
        <v>495798</v>
      </c>
      <c r="L74" s="89">
        <v>1164.0071001496601</v>
      </c>
      <c r="M74" s="88">
        <v>681307</v>
      </c>
      <c r="N74" s="89">
        <v>723.03161781692927</v>
      </c>
      <c r="O74" s="88">
        <v>12</v>
      </c>
      <c r="P74" s="89">
        <v>875.01333333333332</v>
      </c>
      <c r="Q74" s="88">
        <v>1177117</v>
      </c>
      <c r="R74" s="384">
        <v>908.77066157399804</v>
      </c>
      <c r="U74" s="350"/>
      <c r="V74" s="360"/>
      <c r="W74" s="351"/>
      <c r="X74" s="360"/>
      <c r="Y74" s="351"/>
      <c r="Z74" s="360"/>
      <c r="AA74" s="351"/>
      <c r="AB74" s="360"/>
      <c r="AC74" s="351"/>
      <c r="AD74" s="360"/>
      <c r="AE74" s="351"/>
      <c r="AF74" s="360"/>
      <c r="AG74" s="351"/>
      <c r="AH74" s="360"/>
      <c r="AI74" s="351"/>
      <c r="AJ74" s="360"/>
      <c r="AK74" s="351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</row>
    <row r="75" spans="2:70" ht="14.25" customHeight="1">
      <c r="B75" s="393" t="s">
        <v>26</v>
      </c>
      <c r="C75" s="88">
        <v>380</v>
      </c>
      <c r="D75" s="89">
        <v>487.90726315789374</v>
      </c>
      <c r="E75" s="88">
        <v>4137</v>
      </c>
      <c r="F75" s="89">
        <v>564.0602102973105</v>
      </c>
      <c r="G75" s="88">
        <v>0</v>
      </c>
      <c r="H75" s="89">
        <v>0</v>
      </c>
      <c r="I75" s="88">
        <v>4517</v>
      </c>
      <c r="J75" s="384">
        <v>557.65371928270395</v>
      </c>
      <c r="K75" s="88">
        <v>557096</v>
      </c>
      <c r="L75" s="89">
        <v>1024.5532188168543</v>
      </c>
      <c r="M75" s="88">
        <v>1147351</v>
      </c>
      <c r="N75" s="89">
        <v>681.85094484598687</v>
      </c>
      <c r="O75" s="88">
        <v>30</v>
      </c>
      <c r="P75" s="89">
        <v>654.93066666666675</v>
      </c>
      <c r="Q75" s="88">
        <v>1704477</v>
      </c>
      <c r="R75" s="384">
        <v>793.86023474061676</v>
      </c>
      <c r="U75" s="350"/>
      <c r="V75" s="360"/>
      <c r="W75" s="351"/>
      <c r="X75" s="360"/>
      <c r="Y75" s="351"/>
      <c r="Z75" s="360"/>
      <c r="AA75" s="351"/>
      <c r="AB75" s="360"/>
      <c r="AC75" s="351"/>
      <c r="AD75" s="360"/>
      <c r="AE75" s="351"/>
      <c r="AF75" s="360"/>
      <c r="AG75" s="351"/>
      <c r="AH75" s="360"/>
      <c r="AI75" s="351"/>
      <c r="AJ75" s="360"/>
      <c r="AK75" s="351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</row>
    <row r="76" spans="2:70" ht="14.25" customHeight="1">
      <c r="B76" s="393" t="s">
        <v>5</v>
      </c>
      <c r="C76" s="88">
        <v>0</v>
      </c>
      <c r="D76" s="89">
        <v>0</v>
      </c>
      <c r="E76" s="88">
        <v>0</v>
      </c>
      <c r="F76" s="89">
        <v>0</v>
      </c>
      <c r="G76" s="88">
        <v>0</v>
      </c>
      <c r="H76" s="89">
        <v>0</v>
      </c>
      <c r="I76" s="88">
        <v>0</v>
      </c>
      <c r="J76" s="384">
        <v>0</v>
      </c>
      <c r="K76" s="88">
        <v>67</v>
      </c>
      <c r="L76" s="89">
        <v>1692.1841791044781</v>
      </c>
      <c r="M76" s="88">
        <v>32</v>
      </c>
      <c r="N76" s="89">
        <v>902.96031249999999</v>
      </c>
      <c r="O76" s="88">
        <v>0</v>
      </c>
      <c r="P76" s="89">
        <v>0</v>
      </c>
      <c r="Q76" s="88">
        <v>99</v>
      </c>
      <c r="R76" s="384">
        <v>1437.0815151515155</v>
      </c>
      <c r="U76" s="350"/>
      <c r="V76" s="360"/>
      <c r="W76" s="351"/>
      <c r="X76" s="360"/>
      <c r="Y76" s="351"/>
      <c r="Z76" s="360"/>
      <c r="AA76" s="351"/>
      <c r="AB76" s="360"/>
      <c r="AC76" s="351"/>
      <c r="AD76" s="360"/>
      <c r="AE76" s="351"/>
      <c r="AF76" s="360"/>
      <c r="AG76" s="351"/>
      <c r="AH76" s="360"/>
      <c r="AI76" s="351"/>
      <c r="AJ76" s="360"/>
      <c r="AK76" s="351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</row>
    <row r="77" spans="2:70" ht="14.25" customHeight="1">
      <c r="B77" s="396" t="s">
        <v>6</v>
      </c>
      <c r="C77" s="98">
        <v>14445</v>
      </c>
      <c r="D77" s="99">
        <v>577.53293042575422</v>
      </c>
      <c r="E77" s="98">
        <v>29677</v>
      </c>
      <c r="F77" s="99">
        <v>617.6297455942298</v>
      </c>
      <c r="G77" s="98">
        <v>0</v>
      </c>
      <c r="H77" s="99">
        <v>0</v>
      </c>
      <c r="I77" s="98">
        <v>44122</v>
      </c>
      <c r="J77" s="387">
        <v>604.50254158922928</v>
      </c>
      <c r="K77" s="98">
        <v>4720969</v>
      </c>
      <c r="L77" s="99">
        <v>1258.3834159110149</v>
      </c>
      <c r="M77" s="98">
        <v>5160184</v>
      </c>
      <c r="N77" s="99">
        <v>835.37648053053726</v>
      </c>
      <c r="O77" s="98">
        <v>53</v>
      </c>
      <c r="P77" s="99">
        <v>713.1058490566038</v>
      </c>
      <c r="Q77" s="98">
        <v>9881206</v>
      </c>
      <c r="R77" s="387">
        <v>1037.4769274165521</v>
      </c>
      <c r="U77" s="350"/>
      <c r="V77" s="360"/>
      <c r="W77" s="351"/>
      <c r="X77" s="360"/>
      <c r="Y77" s="351"/>
      <c r="Z77" s="360"/>
      <c r="AA77" s="351"/>
      <c r="AB77" s="360"/>
      <c r="AC77" s="351"/>
      <c r="AD77" s="360"/>
      <c r="AE77" s="351"/>
      <c r="AF77" s="360"/>
      <c r="AG77" s="351"/>
      <c r="AH77" s="360"/>
      <c r="AI77" s="351"/>
      <c r="AJ77" s="360"/>
      <c r="AK77" s="351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50"/>
      <c r="BJ77" s="350"/>
      <c r="BK77" s="350"/>
      <c r="BL77" s="350"/>
      <c r="BM77" s="350"/>
      <c r="BN77" s="350"/>
      <c r="BO77" s="350"/>
      <c r="BP77" s="350"/>
      <c r="BQ77" s="350"/>
      <c r="BR77" s="350"/>
    </row>
    <row r="78" spans="2:70" ht="14.25" customHeight="1" thickBot="1">
      <c r="B78" s="395" t="s">
        <v>27</v>
      </c>
      <c r="C78" s="92">
        <v>60.112426445136727</v>
      </c>
      <c r="D78" s="92" t="s">
        <v>213</v>
      </c>
      <c r="E78" s="92">
        <v>68.022070964046236</v>
      </c>
      <c r="F78" s="92" t="s">
        <v>213</v>
      </c>
      <c r="G78" s="92">
        <v>0</v>
      </c>
      <c r="H78" s="92">
        <v>0</v>
      </c>
      <c r="I78" s="92">
        <v>65.432550655002046</v>
      </c>
      <c r="J78" s="386" t="s">
        <v>213</v>
      </c>
      <c r="K78" s="92">
        <v>70.506173175073599</v>
      </c>
      <c r="L78" s="92" t="s">
        <v>213</v>
      </c>
      <c r="M78" s="92">
        <v>73.81313543134452</v>
      </c>
      <c r="N78" s="92" t="s">
        <v>213</v>
      </c>
      <c r="O78" s="92">
        <v>82.018867924528308</v>
      </c>
      <c r="P78" s="92" t="s">
        <v>213</v>
      </c>
      <c r="Q78" s="92">
        <v>72.233191787114535</v>
      </c>
      <c r="R78" s="386" t="s">
        <v>213</v>
      </c>
      <c r="U78" s="350"/>
      <c r="V78" s="360"/>
      <c r="W78" s="351"/>
      <c r="X78" s="360"/>
      <c r="Y78" s="351"/>
      <c r="Z78" s="360"/>
      <c r="AA78" s="351"/>
      <c r="AB78" s="360"/>
      <c r="AC78" s="351"/>
      <c r="AD78" s="360"/>
      <c r="AE78" s="351"/>
      <c r="AF78" s="360"/>
      <c r="AG78" s="351"/>
      <c r="AH78" s="360"/>
      <c r="AI78" s="351"/>
      <c r="AJ78" s="360"/>
      <c r="AK78" s="351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  <c r="BL78" s="350"/>
      <c r="BM78" s="350"/>
      <c r="BN78" s="350"/>
      <c r="BO78" s="350"/>
      <c r="BP78" s="350"/>
      <c r="BQ78" s="350"/>
      <c r="BR78" s="350"/>
    </row>
    <row r="79" spans="2:70" ht="16.350000000000001" customHeight="1" thickTop="1">
      <c r="U79" s="350"/>
      <c r="V79" s="348"/>
      <c r="W79" s="347"/>
      <c r="X79" s="348"/>
      <c r="Y79" s="347"/>
      <c r="Z79" s="348"/>
      <c r="AA79" s="347"/>
      <c r="AB79" s="348"/>
      <c r="AC79" s="347"/>
      <c r="AD79" s="348"/>
      <c r="AE79" s="347"/>
      <c r="AF79" s="348"/>
      <c r="AG79" s="347"/>
      <c r="AH79" s="348"/>
      <c r="AI79" s="347"/>
      <c r="AJ79" s="348"/>
      <c r="AK79" s="347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  <c r="BL79" s="350"/>
      <c r="BM79" s="350"/>
      <c r="BN79" s="350"/>
      <c r="BO79" s="350"/>
      <c r="BP79" s="350"/>
      <c r="BQ79" s="350"/>
      <c r="BR79" s="350"/>
    </row>
    <row r="80" spans="2:70" ht="15">
      <c r="B80" s="429" t="s">
        <v>214</v>
      </c>
      <c r="C80" s="429"/>
      <c r="D80" s="429"/>
      <c r="Q80" s="100" t="s">
        <v>132</v>
      </c>
      <c r="U80" s="35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  <c r="BL80" s="350"/>
      <c r="BM80" s="350"/>
      <c r="BN80" s="350"/>
      <c r="BO80" s="350"/>
      <c r="BP80" s="350"/>
      <c r="BQ80" s="350"/>
      <c r="BR80" s="350"/>
    </row>
    <row r="81" spans="19:70"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50"/>
      <c r="BJ81" s="350"/>
      <c r="BK81" s="350"/>
      <c r="BL81" s="350"/>
      <c r="BM81" s="350"/>
      <c r="BN81" s="350"/>
      <c r="BO81" s="350"/>
      <c r="BP81" s="350"/>
      <c r="BQ81" s="350"/>
      <c r="BR81" s="350"/>
    </row>
    <row r="82" spans="19:70"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50"/>
      <c r="BJ82" s="350"/>
      <c r="BK82" s="350"/>
      <c r="BL82" s="350"/>
      <c r="BM82" s="350"/>
      <c r="BN82" s="350"/>
      <c r="BO82" s="350"/>
      <c r="BP82" s="350"/>
      <c r="BQ82" s="350"/>
      <c r="BR82" s="350"/>
    </row>
    <row r="83" spans="19:70">
      <c r="S83" s="97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0"/>
      <c r="AO83" s="350"/>
      <c r="AP83" s="350"/>
      <c r="AQ83" s="350"/>
      <c r="AR83" s="350"/>
      <c r="AS83" s="350"/>
      <c r="AT83" s="350"/>
      <c r="AU83" s="350"/>
      <c r="AV83" s="350"/>
      <c r="AW83" s="350"/>
      <c r="AX83" s="350"/>
      <c r="AY83" s="350"/>
      <c r="AZ83" s="350"/>
      <c r="BA83" s="350"/>
      <c r="BB83" s="350"/>
      <c r="BC83" s="350"/>
      <c r="BD83" s="350"/>
      <c r="BE83" s="350"/>
      <c r="BF83" s="350"/>
      <c r="BG83" s="350"/>
      <c r="BH83" s="350"/>
      <c r="BI83" s="350"/>
      <c r="BJ83" s="350"/>
      <c r="BK83" s="350"/>
      <c r="BL83" s="350"/>
      <c r="BM83" s="350"/>
      <c r="BN83" s="350"/>
      <c r="BO83" s="350"/>
      <c r="BP83" s="350"/>
      <c r="BQ83" s="350"/>
      <c r="BR83" s="350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B1:AP82"/>
  <sheetViews>
    <sheetView showGridLines="0" showRowColHeaders="0" showZeros="0" showOutlineSymbols="0" zoomScaleNormal="100" workbookViewId="0">
      <pane ySplit="4" topLeftCell="A5" activePane="bottomLeft" state="frozen"/>
      <selection activeCell="K20" sqref="K20"/>
      <selection pane="bottomLeft" activeCell="K20" sqref="K20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0" width="11.5703125" style="33"/>
    <col min="11" max="11" width="11.85546875" style="34" bestFit="1" customWidth="1"/>
    <col min="12" max="12" width="11.85546875" style="34" customWidth="1"/>
    <col min="13" max="31" width="11.5703125" style="34"/>
    <col min="32" max="16384" width="11.5703125" style="33"/>
  </cols>
  <sheetData>
    <row r="1" spans="2:11" s="34" customFormat="1" ht="18.75">
      <c r="B1" s="101" t="s">
        <v>115</v>
      </c>
      <c r="C1" s="102"/>
      <c r="D1" s="102"/>
      <c r="E1" s="102"/>
      <c r="F1" s="102"/>
      <c r="G1" s="102"/>
      <c r="H1" s="102"/>
      <c r="I1" s="102"/>
      <c r="J1" s="33"/>
    </row>
    <row r="2" spans="2:11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  <c r="J2" s="33"/>
      <c r="K2" s="9" t="s">
        <v>178</v>
      </c>
    </row>
    <row r="4" spans="2:11" s="34" customFormat="1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1" s="34" customFormat="1">
      <c r="B5" s="56"/>
      <c r="C5" s="56"/>
      <c r="D5" s="108"/>
      <c r="E5" s="56"/>
      <c r="F5" s="56"/>
      <c r="G5" s="56"/>
      <c r="H5" s="56"/>
      <c r="I5" s="56"/>
      <c r="J5" s="33"/>
    </row>
    <row r="6" spans="2:11" s="34" customFormat="1">
      <c r="B6" s="109">
        <v>2010</v>
      </c>
      <c r="C6" s="109"/>
      <c r="D6" s="110">
        <v>936895</v>
      </c>
      <c r="E6" s="110">
        <v>5193107</v>
      </c>
      <c r="F6" s="110">
        <v>2300877</v>
      </c>
      <c r="G6" s="110">
        <v>271182</v>
      </c>
      <c r="H6" s="110">
        <v>37671</v>
      </c>
      <c r="I6" s="110">
        <v>8739732</v>
      </c>
      <c r="J6" s="33"/>
    </row>
    <row r="7" spans="2:11" s="34" customFormat="1">
      <c r="B7" s="109">
        <v>2011</v>
      </c>
      <c r="C7" s="109"/>
      <c r="D7" s="110">
        <v>942883</v>
      </c>
      <c r="E7" s="110">
        <v>5289994</v>
      </c>
      <c r="F7" s="110">
        <v>2319204</v>
      </c>
      <c r="G7" s="110">
        <v>275993</v>
      </c>
      <c r="H7" s="110">
        <v>38203</v>
      </c>
      <c r="I7" s="110">
        <v>8866277</v>
      </c>
      <c r="J7" s="33"/>
    </row>
    <row r="8" spans="2:11" s="34" customFormat="1">
      <c r="B8" s="109">
        <v>2012</v>
      </c>
      <c r="C8" s="109"/>
      <c r="D8" s="110">
        <v>943021</v>
      </c>
      <c r="E8" s="110">
        <v>5391504</v>
      </c>
      <c r="F8" s="110">
        <v>2331726</v>
      </c>
      <c r="G8" s="110">
        <v>294827</v>
      </c>
      <c r="H8" s="110">
        <v>37967</v>
      </c>
      <c r="I8" s="110">
        <v>8999045</v>
      </c>
      <c r="J8" s="33"/>
    </row>
    <row r="9" spans="2:11" s="34" customFormat="1">
      <c r="B9" s="109">
        <v>2013</v>
      </c>
      <c r="C9" s="109"/>
      <c r="D9" s="110">
        <v>933433</v>
      </c>
      <c r="E9" s="110">
        <v>5513570</v>
      </c>
      <c r="F9" s="110">
        <v>2345901</v>
      </c>
      <c r="G9" s="110">
        <v>315013</v>
      </c>
      <c r="H9" s="110">
        <v>38049</v>
      </c>
      <c r="I9" s="110">
        <v>9145966</v>
      </c>
      <c r="J9" s="33"/>
    </row>
    <row r="10" spans="2:11" s="34" customFormat="1">
      <c r="B10" s="109">
        <v>2014</v>
      </c>
      <c r="C10" s="109"/>
      <c r="D10" s="110">
        <v>929568</v>
      </c>
      <c r="E10" s="110">
        <v>5611105</v>
      </c>
      <c r="F10" s="110">
        <v>2355965</v>
      </c>
      <c r="G10" s="110">
        <v>335637</v>
      </c>
      <c r="H10" s="110">
        <v>38667</v>
      </c>
      <c r="I10" s="110">
        <v>9270942</v>
      </c>
      <c r="J10" s="33"/>
    </row>
    <row r="11" spans="2:11" s="34" customFormat="1">
      <c r="B11" s="109">
        <v>2015</v>
      </c>
      <c r="C11" s="109"/>
      <c r="D11" s="110">
        <v>936666</v>
      </c>
      <c r="E11" s="110">
        <v>5686678</v>
      </c>
      <c r="F11" s="110">
        <v>2358932</v>
      </c>
      <c r="G11" s="110">
        <v>339166</v>
      </c>
      <c r="H11" s="110">
        <v>39357</v>
      </c>
      <c r="I11" s="110">
        <v>9360799</v>
      </c>
      <c r="J11" s="33"/>
    </row>
    <row r="12" spans="2:11" s="34" customFormat="1">
      <c r="B12" s="109">
        <v>2016</v>
      </c>
      <c r="C12" s="109"/>
      <c r="D12" s="111">
        <v>944600</v>
      </c>
      <c r="E12" s="111">
        <v>5784748</v>
      </c>
      <c r="F12" s="111">
        <v>2364388</v>
      </c>
      <c r="G12" s="111">
        <v>339471</v>
      </c>
      <c r="H12" s="111">
        <v>40275</v>
      </c>
      <c r="I12" s="110">
        <v>9473482</v>
      </c>
      <c r="J12" s="33"/>
    </row>
    <row r="13" spans="2:11" s="34" customFormat="1">
      <c r="B13" s="109">
        <v>2017</v>
      </c>
      <c r="C13" s="109"/>
      <c r="D13" s="110">
        <v>951871</v>
      </c>
      <c r="E13" s="110">
        <v>5884135</v>
      </c>
      <c r="F13" s="110">
        <v>2365468</v>
      </c>
      <c r="G13" s="110">
        <v>339052</v>
      </c>
      <c r="H13" s="110">
        <v>41244</v>
      </c>
      <c r="I13" s="110">
        <v>9581770</v>
      </c>
      <c r="J13" s="33"/>
    </row>
    <row r="14" spans="2:11" s="34" customFormat="1">
      <c r="B14" s="109">
        <v>2018</v>
      </c>
      <c r="C14" s="109"/>
      <c r="D14" s="110">
        <v>955269</v>
      </c>
      <c r="E14" s="110">
        <v>5994755</v>
      </c>
      <c r="F14" s="110">
        <v>2365497</v>
      </c>
      <c r="G14" s="110">
        <v>338470</v>
      </c>
      <c r="H14" s="110">
        <v>42281</v>
      </c>
      <c r="I14" s="110">
        <v>9696272</v>
      </c>
      <c r="J14" s="33"/>
    </row>
    <row r="15" spans="2:11" s="34" customFormat="1">
      <c r="B15" s="109">
        <v>2019</v>
      </c>
      <c r="C15" s="109"/>
      <c r="D15" s="111">
        <v>962035</v>
      </c>
      <c r="E15" s="111">
        <v>6089294</v>
      </c>
      <c r="F15" s="111">
        <v>2366788</v>
      </c>
      <c r="G15" s="111">
        <v>340106</v>
      </c>
      <c r="H15" s="111">
        <v>43156</v>
      </c>
      <c r="I15" s="110">
        <v>9801379</v>
      </c>
      <c r="J15" s="33"/>
    </row>
    <row r="16" spans="2:11">
      <c r="B16" s="109"/>
      <c r="C16" s="109"/>
      <c r="D16" s="110"/>
      <c r="E16" s="110"/>
      <c r="F16" s="110"/>
      <c r="G16" s="110"/>
      <c r="H16" s="110"/>
      <c r="I16" s="110"/>
    </row>
    <row r="17" spans="2:10">
      <c r="B17" s="109">
        <v>2020</v>
      </c>
      <c r="C17" s="109" t="s">
        <v>120</v>
      </c>
      <c r="D17" s="110">
        <v>960706</v>
      </c>
      <c r="E17" s="110">
        <v>6094290</v>
      </c>
      <c r="F17" s="110">
        <v>2363223</v>
      </c>
      <c r="G17" s="110">
        <v>339620</v>
      </c>
      <c r="H17" s="110">
        <v>43177</v>
      </c>
      <c r="I17" s="110">
        <v>9801016</v>
      </c>
    </row>
    <row r="18" spans="2:10">
      <c r="B18" s="109"/>
      <c r="C18" s="109" t="s">
        <v>121</v>
      </c>
      <c r="D18" s="110">
        <v>958823</v>
      </c>
      <c r="E18" s="110">
        <v>6102437</v>
      </c>
      <c r="F18" s="110">
        <v>2361066</v>
      </c>
      <c r="G18" s="110">
        <v>339765</v>
      </c>
      <c r="H18" s="110">
        <v>43057</v>
      </c>
      <c r="I18" s="110">
        <v>9805148</v>
      </c>
      <c r="J18" s="46"/>
    </row>
    <row r="19" spans="2:10">
      <c r="B19" s="109"/>
      <c r="C19" s="109" t="s">
        <v>122</v>
      </c>
      <c r="D19" s="110">
        <v>958824</v>
      </c>
      <c r="E19" s="110">
        <v>6097333</v>
      </c>
      <c r="F19" s="110">
        <v>2359666</v>
      </c>
      <c r="G19" s="110">
        <v>340456</v>
      </c>
      <c r="H19" s="110">
        <v>43116</v>
      </c>
      <c r="I19" s="110">
        <v>9799395</v>
      </c>
      <c r="J19" s="46"/>
    </row>
    <row r="20" spans="2:10">
      <c r="B20" s="109"/>
      <c r="C20" s="109" t="s">
        <v>123</v>
      </c>
      <c r="D20" s="110">
        <v>957192</v>
      </c>
      <c r="E20" s="110">
        <v>6094913</v>
      </c>
      <c r="F20" s="110">
        <v>2356800</v>
      </c>
      <c r="G20" s="110">
        <v>340639</v>
      </c>
      <c r="H20" s="110">
        <v>43101</v>
      </c>
      <c r="I20" s="110">
        <v>9792645</v>
      </c>
      <c r="J20" s="46"/>
    </row>
    <row r="21" spans="2:10">
      <c r="B21" s="109"/>
      <c r="C21" s="109" t="s">
        <v>124</v>
      </c>
      <c r="D21" s="110">
        <v>953905</v>
      </c>
      <c r="E21" s="110">
        <v>6073499</v>
      </c>
      <c r="F21" s="110">
        <v>2343975</v>
      </c>
      <c r="G21" s="110">
        <v>339814</v>
      </c>
      <c r="H21" s="110">
        <v>42944</v>
      </c>
      <c r="I21" s="110">
        <v>9754137</v>
      </c>
      <c r="J21" s="46"/>
    </row>
    <row r="22" spans="2:10">
      <c r="B22" s="109"/>
      <c r="C22" s="109" t="s">
        <v>125</v>
      </c>
      <c r="D22" s="110">
        <v>951530</v>
      </c>
      <c r="E22" s="110">
        <v>6074345</v>
      </c>
      <c r="F22" s="110">
        <v>2346038</v>
      </c>
      <c r="G22" s="110">
        <v>339906</v>
      </c>
      <c r="H22" s="110">
        <v>42921</v>
      </c>
      <c r="I22" s="110">
        <v>9754740</v>
      </c>
      <c r="J22" s="46"/>
    </row>
    <row r="23" spans="2:10">
      <c r="B23" s="109"/>
      <c r="C23" s="109" t="s">
        <v>126</v>
      </c>
      <c r="D23" s="110">
        <v>950820</v>
      </c>
      <c r="E23" s="110">
        <v>6081618</v>
      </c>
      <c r="F23" s="110">
        <v>2351398</v>
      </c>
      <c r="G23" s="110">
        <v>340212</v>
      </c>
      <c r="H23" s="110">
        <v>43002</v>
      </c>
      <c r="I23" s="110">
        <v>9767050</v>
      </c>
      <c r="J23" s="46"/>
    </row>
    <row r="24" spans="2:10">
      <c r="B24" s="109"/>
      <c r="C24" s="109" t="s">
        <v>127</v>
      </c>
      <c r="D24" s="110">
        <v>950119</v>
      </c>
      <c r="E24" s="110">
        <v>6091312</v>
      </c>
      <c r="F24" s="110">
        <v>2352543</v>
      </c>
      <c r="G24" s="110">
        <v>340621</v>
      </c>
      <c r="H24" s="110">
        <v>42961</v>
      </c>
      <c r="I24" s="110">
        <v>9777556</v>
      </c>
      <c r="J24" s="46"/>
    </row>
    <row r="25" spans="2:10">
      <c r="B25" s="109"/>
      <c r="C25" s="109" t="s">
        <v>128</v>
      </c>
      <c r="D25" s="112">
        <v>947782</v>
      </c>
      <c r="E25" s="112">
        <v>6088231</v>
      </c>
      <c r="F25" s="112">
        <v>2346957</v>
      </c>
      <c r="G25" s="112">
        <v>339424</v>
      </c>
      <c r="H25" s="112">
        <v>42958</v>
      </c>
      <c r="I25" s="110">
        <v>9765352</v>
      </c>
      <c r="J25" s="46"/>
    </row>
    <row r="26" spans="2:10">
      <c r="B26" s="109"/>
      <c r="C26" s="109" t="s">
        <v>129</v>
      </c>
      <c r="D26" s="110">
        <v>946925</v>
      </c>
      <c r="E26" s="110">
        <v>6098053</v>
      </c>
      <c r="F26" s="110">
        <v>2347804</v>
      </c>
      <c r="G26" s="110">
        <v>337762</v>
      </c>
      <c r="H26" s="110">
        <v>42927</v>
      </c>
      <c r="I26" s="110">
        <v>9773471</v>
      </c>
      <c r="J26" s="46"/>
    </row>
    <row r="27" spans="2:10">
      <c r="B27" s="109"/>
      <c r="C27" s="109" t="s">
        <v>130</v>
      </c>
      <c r="D27" s="111">
        <v>946900</v>
      </c>
      <c r="E27" s="111">
        <v>6111538</v>
      </c>
      <c r="F27" s="111">
        <v>2349946</v>
      </c>
      <c r="G27" s="111">
        <v>337265</v>
      </c>
      <c r="H27" s="111">
        <v>42938</v>
      </c>
      <c r="I27" s="110">
        <v>9788587</v>
      </c>
      <c r="J27" s="46"/>
    </row>
    <row r="28" spans="2:10">
      <c r="B28" s="109"/>
      <c r="C28" s="109" t="s">
        <v>131</v>
      </c>
      <c r="D28" s="110">
        <v>948917</v>
      </c>
      <c r="E28" s="110">
        <v>6125792</v>
      </c>
      <c r="F28" s="110">
        <v>2352738</v>
      </c>
      <c r="G28" s="110">
        <v>338540</v>
      </c>
      <c r="H28" s="110">
        <v>43032</v>
      </c>
      <c r="I28" s="110">
        <v>9809019</v>
      </c>
      <c r="J28" s="46"/>
    </row>
    <row r="29" spans="2:10">
      <c r="B29" s="109">
        <v>2021</v>
      </c>
      <c r="C29" s="109" t="s">
        <v>120</v>
      </c>
      <c r="D29" s="110">
        <v>949193</v>
      </c>
      <c r="E29" s="110">
        <v>6130604</v>
      </c>
      <c r="F29" s="110">
        <v>2349865</v>
      </c>
      <c r="G29" s="110">
        <v>338414</v>
      </c>
      <c r="H29" s="110">
        <v>43048</v>
      </c>
      <c r="I29" s="110">
        <v>9811124</v>
      </c>
      <c r="J29" s="46"/>
    </row>
    <row r="30" spans="2:10">
      <c r="B30" s="109"/>
      <c r="C30" s="109" t="s">
        <v>121</v>
      </c>
      <c r="D30" s="110">
        <v>947026</v>
      </c>
      <c r="E30" s="110">
        <v>6132449</v>
      </c>
      <c r="F30" s="110">
        <v>2345906</v>
      </c>
      <c r="G30" s="110">
        <v>338925</v>
      </c>
      <c r="H30" s="110">
        <v>42944</v>
      </c>
      <c r="I30" s="110">
        <v>9807250</v>
      </c>
      <c r="J30" s="46"/>
    </row>
    <row r="31" spans="2:10">
      <c r="B31" s="109"/>
      <c r="C31" s="109" t="s">
        <v>122</v>
      </c>
      <c r="D31" s="110">
        <v>947359</v>
      </c>
      <c r="E31" s="110">
        <v>6136784</v>
      </c>
      <c r="F31" s="110">
        <v>2348572</v>
      </c>
      <c r="G31" s="110">
        <v>339935</v>
      </c>
      <c r="H31" s="110">
        <v>43078</v>
      </c>
      <c r="I31" s="110">
        <v>9815728</v>
      </c>
      <c r="J31" s="46"/>
    </row>
    <row r="32" spans="2:10">
      <c r="B32" s="109"/>
      <c r="C32" s="109" t="s">
        <v>123</v>
      </c>
      <c r="D32" s="110">
        <v>947296</v>
      </c>
      <c r="E32" s="110">
        <v>6141415</v>
      </c>
      <c r="F32" s="110">
        <v>2352694</v>
      </c>
      <c r="G32" s="110">
        <v>340912</v>
      </c>
      <c r="H32" s="110">
        <v>43228</v>
      </c>
      <c r="I32" s="110">
        <v>9825545</v>
      </c>
      <c r="J32" s="46"/>
    </row>
    <row r="33" spans="2:42">
      <c r="B33" s="109"/>
      <c r="C33" s="109" t="s">
        <v>124</v>
      </c>
      <c r="D33" s="110">
        <v>947910</v>
      </c>
      <c r="E33" s="110">
        <v>6148412</v>
      </c>
      <c r="F33" s="110">
        <v>2354615</v>
      </c>
      <c r="G33" s="110">
        <v>341846</v>
      </c>
      <c r="H33" s="110">
        <v>43332</v>
      </c>
      <c r="I33" s="110">
        <v>9836115</v>
      </c>
      <c r="J33" s="46"/>
      <c r="AC33" s="33"/>
      <c r="AD33" s="33"/>
      <c r="AE33" s="33"/>
    </row>
    <row r="34" spans="2:42">
      <c r="B34" s="109"/>
      <c r="C34" s="109" t="s">
        <v>125</v>
      </c>
      <c r="D34" s="110">
        <v>949983</v>
      </c>
      <c r="E34" s="110">
        <v>6160232</v>
      </c>
      <c r="F34" s="110">
        <v>2357930</v>
      </c>
      <c r="G34" s="110">
        <v>342930</v>
      </c>
      <c r="H34" s="110">
        <v>43610</v>
      </c>
      <c r="I34" s="110">
        <v>9854685</v>
      </c>
      <c r="J34" s="46"/>
    </row>
    <row r="35" spans="2:42">
      <c r="B35" s="109"/>
      <c r="C35" s="109" t="s">
        <v>126</v>
      </c>
      <c r="D35" s="110">
        <v>951310</v>
      </c>
      <c r="E35" s="110">
        <v>6170037</v>
      </c>
      <c r="F35" s="110">
        <v>2359217</v>
      </c>
      <c r="G35" s="110">
        <v>343785</v>
      </c>
      <c r="H35" s="110">
        <v>43804</v>
      </c>
      <c r="I35" s="110">
        <v>9868153</v>
      </c>
      <c r="J35" s="46"/>
    </row>
    <row r="36" spans="2:42">
      <c r="B36" s="109"/>
      <c r="C36" s="109" t="s">
        <v>127</v>
      </c>
      <c r="D36" s="110">
        <v>950996</v>
      </c>
      <c r="E36" s="110">
        <v>6170027</v>
      </c>
      <c r="F36" s="110">
        <v>2354616</v>
      </c>
      <c r="G36" s="110">
        <v>342746</v>
      </c>
      <c r="H36" s="110">
        <v>43942</v>
      </c>
      <c r="I36" s="110">
        <v>9862327</v>
      </c>
      <c r="J36" s="46"/>
    </row>
    <row r="37" spans="2:42">
      <c r="B37" s="109"/>
      <c r="C37" s="109" t="s">
        <v>128</v>
      </c>
      <c r="D37" s="110">
        <v>950694</v>
      </c>
      <c r="E37" s="110">
        <v>6179875</v>
      </c>
      <c r="F37" s="110">
        <v>2354102</v>
      </c>
      <c r="G37" s="110">
        <v>342922</v>
      </c>
      <c r="H37" s="110">
        <v>44051</v>
      </c>
      <c r="I37" s="110">
        <v>9871644</v>
      </c>
      <c r="J37" s="46"/>
    </row>
    <row r="38" spans="2:42">
      <c r="B38" s="109"/>
      <c r="C38" s="113" t="s">
        <v>129</v>
      </c>
      <c r="D38" s="114">
        <v>950472</v>
      </c>
      <c r="E38" s="114">
        <v>6190182</v>
      </c>
      <c r="F38" s="114">
        <v>2354994</v>
      </c>
      <c r="G38" s="114">
        <v>341436</v>
      </c>
      <c r="H38" s="114">
        <v>44122</v>
      </c>
      <c r="I38" s="115">
        <v>9881206</v>
      </c>
      <c r="J38" s="46"/>
      <c r="K38" s="361"/>
      <c r="L38" s="361"/>
      <c r="M38" s="361"/>
      <c r="N38" s="361"/>
      <c r="O38" s="361"/>
      <c r="P38" s="361"/>
    </row>
    <row r="39" spans="2:42">
      <c r="B39" s="116"/>
      <c r="C39" s="109" t="s">
        <v>130</v>
      </c>
      <c r="D39" s="110"/>
      <c r="E39" s="110"/>
      <c r="F39" s="110"/>
      <c r="G39" s="110"/>
      <c r="H39" s="110"/>
      <c r="I39" s="110"/>
    </row>
    <row r="40" spans="2:42" ht="15.75" customHeight="1">
      <c r="B40" s="116"/>
      <c r="C40" s="109" t="s">
        <v>131</v>
      </c>
      <c r="D40" s="110"/>
      <c r="E40" s="110"/>
      <c r="F40" s="110"/>
      <c r="G40" s="110"/>
      <c r="H40" s="110"/>
      <c r="I40" s="110"/>
    </row>
    <row r="41" spans="2:42">
      <c r="B41" s="116"/>
      <c r="C41" s="109"/>
      <c r="D41" s="110"/>
      <c r="E41" s="110"/>
      <c r="F41" s="110"/>
      <c r="G41" s="110"/>
      <c r="H41" s="110"/>
      <c r="I41" s="110"/>
    </row>
    <row r="42" spans="2:42">
      <c r="B42" s="109"/>
      <c r="C42" s="109"/>
      <c r="D42" s="115" t="s">
        <v>133</v>
      </c>
      <c r="E42" s="110"/>
      <c r="F42" s="110"/>
      <c r="G42" s="110"/>
      <c r="H42" s="110"/>
      <c r="I42" s="110"/>
    </row>
    <row r="43" spans="2:42">
      <c r="B43" s="109">
        <v>2010</v>
      </c>
      <c r="C43" s="109"/>
      <c r="D43" s="117">
        <v>0.64605465145384233</v>
      </c>
      <c r="E43" s="117">
        <v>2.0740877893759446</v>
      </c>
      <c r="F43" s="117">
        <v>0.85947739636256237</v>
      </c>
      <c r="G43" s="117">
        <v>1.7392870273798877</v>
      </c>
      <c r="H43" s="117">
        <v>-0.43609261021249068</v>
      </c>
      <c r="I43" s="117">
        <v>1.5761404508701116</v>
      </c>
    </row>
    <row r="44" spans="2:42">
      <c r="B44" s="109">
        <v>2011</v>
      </c>
      <c r="C44" s="109"/>
      <c r="D44" s="117">
        <v>0.63913245347664294</v>
      </c>
      <c r="E44" s="117">
        <v>1.8656846469753186</v>
      </c>
      <c r="F44" s="117">
        <v>0.79652236951388566</v>
      </c>
      <c r="G44" s="117">
        <v>1.7740853006467994</v>
      </c>
      <c r="H44" s="117">
        <v>1.4122269119481778</v>
      </c>
      <c r="I44" s="117">
        <v>1.4479276938926811</v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2:42">
      <c r="B45" s="109">
        <v>2012</v>
      </c>
      <c r="C45" s="109"/>
      <c r="D45" s="118">
        <v>1.4635962256193125E-2</v>
      </c>
      <c r="E45" s="118">
        <v>1.9189057681350929</v>
      </c>
      <c r="F45" s="118">
        <v>0.53992662999891028</v>
      </c>
      <c r="G45" s="118">
        <v>6.8240861181261936</v>
      </c>
      <c r="H45" s="118">
        <v>-0.61775253252361884</v>
      </c>
      <c r="I45" s="118">
        <v>1.4974492676012696</v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:42">
      <c r="B46" s="109">
        <v>2013</v>
      </c>
      <c r="C46" s="109"/>
      <c r="D46" s="117">
        <v>-1.0167323951428386</v>
      </c>
      <c r="E46" s="117">
        <v>2.2640435767088407</v>
      </c>
      <c r="F46" s="117">
        <v>0.60791876918642185</v>
      </c>
      <c r="G46" s="117">
        <v>6.8467270636678457</v>
      </c>
      <c r="H46" s="117">
        <v>0.21597703268627644</v>
      </c>
      <c r="I46" s="117">
        <v>1.6326287956110797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:42">
      <c r="B47" s="109">
        <v>2014</v>
      </c>
      <c r="C47" s="109"/>
      <c r="D47" s="117">
        <v>-0.41406292685174373</v>
      </c>
      <c r="E47" s="117">
        <v>1.7689990332942163</v>
      </c>
      <c r="F47" s="117">
        <v>0.42900361097932826</v>
      </c>
      <c r="G47" s="117">
        <v>6.5470313923552403</v>
      </c>
      <c r="H47" s="117">
        <v>1.6242213987226917</v>
      </c>
      <c r="I47" s="117">
        <v>1.3664603607754566</v>
      </c>
    </row>
    <row r="48" spans="2:42">
      <c r="B48" s="109">
        <v>2015</v>
      </c>
      <c r="C48" s="109"/>
      <c r="D48" s="117">
        <v>0.7635805019105657</v>
      </c>
      <c r="E48" s="117">
        <v>1.3468470114175402</v>
      </c>
      <c r="F48" s="117">
        <v>0.12593565693888031</v>
      </c>
      <c r="G48" s="117">
        <v>1.0514335427858068</v>
      </c>
      <c r="H48" s="117">
        <v>1.7844673752812401</v>
      </c>
      <c r="I48" s="117">
        <v>0.96923268422992592</v>
      </c>
    </row>
    <row r="49" spans="2:9">
      <c r="B49" s="109">
        <v>2016</v>
      </c>
      <c r="C49" s="109"/>
      <c r="D49" s="117">
        <v>0.84704686622552039</v>
      </c>
      <c r="E49" s="117">
        <v>1.724556938163202</v>
      </c>
      <c r="F49" s="117">
        <v>0.23129110970558919</v>
      </c>
      <c r="G49" s="117">
        <v>8.9926466685930073E-2</v>
      </c>
      <c r="H49" s="117">
        <v>2.3324948547907676</v>
      </c>
      <c r="I49" s="117">
        <v>1.2037754469463646</v>
      </c>
    </row>
    <row r="50" spans="2:9">
      <c r="B50" s="109">
        <v>2017</v>
      </c>
      <c r="C50" s="109"/>
      <c r="D50" s="117">
        <v>0.76974380690240096</v>
      </c>
      <c r="E50" s="117">
        <v>1.7180869417302125</v>
      </c>
      <c r="F50" s="117">
        <v>4.5677782157582669E-2</v>
      </c>
      <c r="G50" s="117">
        <v>-0.12342733252619364</v>
      </c>
      <c r="H50" s="117">
        <v>2.4059590316573454</v>
      </c>
      <c r="I50" s="117">
        <v>1.1430643980745447</v>
      </c>
    </row>
    <row r="51" spans="2:9">
      <c r="B51" s="109">
        <v>2018</v>
      </c>
      <c r="C51" s="109"/>
      <c r="D51" s="117">
        <v>0.35698114555438032</v>
      </c>
      <c r="E51" s="117">
        <v>1.879970462948255</v>
      </c>
      <c r="F51" s="117">
        <v>1.2259730421293469E-3</v>
      </c>
      <c r="G51" s="117">
        <v>-0.17165508535563756</v>
      </c>
      <c r="H51" s="117">
        <v>2.5143051110464443</v>
      </c>
      <c r="I51" s="117">
        <v>1.1949984188724949</v>
      </c>
    </row>
    <row r="52" spans="2:9">
      <c r="B52" s="109">
        <v>2019</v>
      </c>
      <c r="C52" s="109"/>
      <c r="D52" s="117">
        <v>0.70828216973439773</v>
      </c>
      <c r="E52" s="117">
        <v>1.5770285858221156</v>
      </c>
      <c r="F52" s="117">
        <v>5.4576268750294865E-2</v>
      </c>
      <c r="G52" s="117">
        <v>0.48335155257481777</v>
      </c>
      <c r="H52" s="117">
        <v>2.0694874766443494</v>
      </c>
      <c r="I52" s="117">
        <v>1.0839939308633362</v>
      </c>
    </row>
    <row r="53" spans="2:9">
      <c r="B53" s="109"/>
      <c r="C53" s="109"/>
      <c r="D53" s="117"/>
      <c r="E53" s="117"/>
      <c r="F53" s="117"/>
      <c r="G53" s="117"/>
      <c r="H53" s="117"/>
      <c r="I53" s="117"/>
    </row>
    <row r="54" spans="2:9">
      <c r="B54" s="109">
        <v>2020</v>
      </c>
      <c r="C54" s="109" t="s">
        <v>120</v>
      </c>
      <c r="D54" s="117">
        <v>0.69966279921722663</v>
      </c>
      <c r="E54" s="117">
        <v>1.5682667435086728</v>
      </c>
      <c r="F54" s="117">
        <v>7.1267054549140063E-2</v>
      </c>
      <c r="G54" s="117">
        <v>0.51914072442920123</v>
      </c>
      <c r="H54" s="117">
        <v>2.2134368637848567</v>
      </c>
      <c r="I54" s="117">
        <v>1.0844411073993365</v>
      </c>
    </row>
    <row r="55" spans="2:9">
      <c r="B55" s="109"/>
      <c r="C55" s="109" t="s">
        <v>121</v>
      </c>
      <c r="D55" s="117">
        <v>0.59930060612036762</v>
      </c>
      <c r="E55" s="117">
        <v>1.4969478251237289</v>
      </c>
      <c r="F55" s="117">
        <v>-1.905882442632123E-3</v>
      </c>
      <c r="G55" s="117">
        <v>0.41553497911981374</v>
      </c>
      <c r="H55" s="117">
        <v>2.2124629080118696</v>
      </c>
      <c r="I55" s="117">
        <v>1.0096485679613076</v>
      </c>
    </row>
    <row r="56" spans="2:9">
      <c r="B56" s="109"/>
      <c r="C56" s="109" t="s">
        <v>122</v>
      </c>
      <c r="D56" s="117">
        <v>0.44753978829858987</v>
      </c>
      <c r="E56" s="117">
        <v>1.4366383368294322</v>
      </c>
      <c r="F56" s="117">
        <v>4.6002236090258997E-2</v>
      </c>
      <c r="G56" s="117">
        <v>0.40521171869931649</v>
      </c>
      <c r="H56" s="117">
        <v>2.0641984660543455</v>
      </c>
      <c r="I56" s="117">
        <v>0.96810694542728282</v>
      </c>
    </row>
    <row r="57" spans="2:9">
      <c r="B57" s="109"/>
      <c r="C57" s="109" t="s">
        <v>123</v>
      </c>
      <c r="D57" s="117">
        <v>0.15873597195699141</v>
      </c>
      <c r="E57" s="117">
        <v>1.2899656523233327</v>
      </c>
      <c r="F57" s="117">
        <v>-0.13296959496393868</v>
      </c>
      <c r="G57" s="117">
        <v>0.19000391184524901</v>
      </c>
      <c r="H57" s="117">
        <v>1.6772823779193313</v>
      </c>
      <c r="I57" s="117">
        <v>0.79623990560033775</v>
      </c>
    </row>
    <row r="58" spans="2:9">
      <c r="B58" s="109"/>
      <c r="C58" s="109" t="s">
        <v>124</v>
      </c>
      <c r="D58" s="117">
        <v>-0.19638369418968349</v>
      </c>
      <c r="E58" s="117">
        <v>0.98425370321382211</v>
      </c>
      <c r="F58" s="117">
        <v>-0.50799191661258236</v>
      </c>
      <c r="G58" s="117">
        <v>0.10870685972690364</v>
      </c>
      <c r="H58" s="117">
        <v>1.1089397970475368</v>
      </c>
      <c r="I58" s="117">
        <v>0.47580610769775156</v>
      </c>
    </row>
    <row r="59" spans="2:9">
      <c r="B59" s="109"/>
      <c r="C59" s="109" t="s">
        <v>125</v>
      </c>
      <c r="D59" s="117">
        <v>-0.70366169139691737</v>
      </c>
      <c r="E59" s="117">
        <v>0.72294538685595544</v>
      </c>
      <c r="F59" s="117">
        <v>-0.62622256146376287</v>
      </c>
      <c r="G59" s="117">
        <v>-0.25442156508878044</v>
      </c>
      <c r="H59" s="117">
        <v>0.70624120131392853</v>
      </c>
      <c r="I59" s="117">
        <v>0.22095430973918528</v>
      </c>
    </row>
    <row r="60" spans="2:9">
      <c r="B60" s="109"/>
      <c r="C60" s="109" t="s">
        <v>126</v>
      </c>
      <c r="D60" s="117">
        <v>-0.87581485392834724</v>
      </c>
      <c r="E60" s="117">
        <v>0.6895898603419548</v>
      </c>
      <c r="F60" s="117">
        <v>-0.44464202548795129</v>
      </c>
      <c r="G60" s="117">
        <v>-0.32841828947098861</v>
      </c>
      <c r="H60" s="117">
        <v>0.70725995316158752</v>
      </c>
      <c r="I60" s="117">
        <v>0.2250254255437234</v>
      </c>
    </row>
    <row r="61" spans="2:9">
      <c r="B61" s="109"/>
      <c r="C61" s="109" t="s">
        <v>127</v>
      </c>
      <c r="D61" s="117">
        <v>-1.0346314574627202</v>
      </c>
      <c r="E61" s="117">
        <v>0.70418227465720573</v>
      </c>
      <c r="F61" s="117">
        <v>-0.42963667745379297</v>
      </c>
      <c r="G61" s="117">
        <v>-0.38632282667820927</v>
      </c>
      <c r="H61" s="117">
        <v>0.52648820666416629</v>
      </c>
      <c r="I61" s="117">
        <v>0.21949250021167099</v>
      </c>
    </row>
    <row r="62" spans="2:9">
      <c r="B62" s="109"/>
      <c r="C62" s="109" t="s">
        <v>128</v>
      </c>
      <c r="D62" s="117">
        <v>-1.1519283457808394</v>
      </c>
      <c r="E62" s="117">
        <v>0.54966606655151296</v>
      </c>
      <c r="F62" s="117">
        <v>-0.63439349247080834</v>
      </c>
      <c r="G62" s="117">
        <v>-0.71082976943372955</v>
      </c>
      <c r="H62" s="117">
        <v>0.53828870997940648</v>
      </c>
      <c r="I62" s="117">
        <v>5.1770954967667038E-2</v>
      </c>
    </row>
    <row r="63" spans="2:9">
      <c r="B63" s="109"/>
      <c r="C63" s="109" t="s">
        <v>129</v>
      </c>
      <c r="D63" s="117">
        <v>-1.2128723458637025</v>
      </c>
      <c r="E63" s="117">
        <v>0.56001779656082995</v>
      </c>
      <c r="F63" s="117">
        <v>-0.64900909425209541</v>
      </c>
      <c r="G63" s="117">
        <v>-0.72480806988255431</v>
      </c>
      <c r="H63" s="117">
        <v>0.32485743666448297</v>
      </c>
      <c r="I63" s="117">
        <v>4.7805252660992892E-2</v>
      </c>
    </row>
    <row r="64" spans="2:9">
      <c r="B64" s="109"/>
      <c r="C64" s="109" t="s">
        <v>130</v>
      </c>
      <c r="D64" s="117">
        <v>-1.3536911367296844</v>
      </c>
      <c r="E64" s="117">
        <v>0.56929949306741001</v>
      </c>
      <c r="F64" s="117">
        <v>-0.6380452559707317</v>
      </c>
      <c r="G64" s="117">
        <v>-0.62436649930461829</v>
      </c>
      <c r="H64" s="117">
        <v>-0.15811747198065662</v>
      </c>
      <c r="I64" s="117">
        <v>4.420364049939618E-2</v>
      </c>
    </row>
    <row r="65" spans="2:17">
      <c r="B65" s="109"/>
      <c r="C65" s="119" t="s">
        <v>131</v>
      </c>
      <c r="D65" s="117">
        <v>-1.3635678535604212</v>
      </c>
      <c r="E65" s="117">
        <v>0.59937982958286895</v>
      </c>
      <c r="F65" s="117">
        <v>-0.59363153776341715</v>
      </c>
      <c r="G65" s="117">
        <v>-0.46044468489235824</v>
      </c>
      <c r="H65" s="117">
        <v>-0.2873296876448217</v>
      </c>
      <c r="I65" s="117">
        <v>7.7948215246048669E-2</v>
      </c>
    </row>
    <row r="66" spans="2:17">
      <c r="B66" s="109">
        <v>2021</v>
      </c>
      <c r="C66" s="119" t="s">
        <v>120</v>
      </c>
      <c r="D66" s="117">
        <v>-1.1983895177088533</v>
      </c>
      <c r="E66" s="117">
        <v>0.59586924809944541</v>
      </c>
      <c r="F66" s="117">
        <v>-0.56524500650171339</v>
      </c>
      <c r="G66" s="117">
        <v>-0.35510276191037526</v>
      </c>
      <c r="H66" s="117">
        <v>-0.29877017856729804</v>
      </c>
      <c r="I66" s="117">
        <v>0.10313216507349399</v>
      </c>
    </row>
    <row r="67" spans="2:17">
      <c r="B67" s="109"/>
      <c r="C67" s="119" t="s">
        <v>121</v>
      </c>
      <c r="D67" s="117">
        <v>-1.2303626425315239</v>
      </c>
      <c r="E67" s="117">
        <v>0.49180352046240827</v>
      </c>
      <c r="F67" s="117">
        <v>-0.64208285579480107</v>
      </c>
      <c r="G67" s="117">
        <v>-0.24722970288287849</v>
      </c>
      <c r="H67" s="117">
        <v>-0.2624428083703001</v>
      </c>
      <c r="I67" s="117">
        <v>2.1437718227201863E-2</v>
      </c>
    </row>
    <row r="68" spans="2:17">
      <c r="B68" s="109"/>
      <c r="C68" s="119" t="s">
        <v>122</v>
      </c>
      <c r="D68" s="117">
        <v>-1.1957356094549176</v>
      </c>
      <c r="E68" s="117">
        <v>0.64702059080585794</v>
      </c>
      <c r="F68" s="117">
        <v>-0.47015128412241092</v>
      </c>
      <c r="G68" s="117">
        <v>-0.15303005381018808</v>
      </c>
      <c r="H68" s="117">
        <v>-8.8134335281564447E-2</v>
      </c>
      <c r="I68" s="117">
        <v>0.16667355484700774</v>
      </c>
    </row>
    <row r="69" spans="2:17">
      <c r="B69" s="109"/>
      <c r="C69" s="119" t="s">
        <v>123</v>
      </c>
      <c r="D69" s="117">
        <v>-1.0338573661292649</v>
      </c>
      <c r="E69" s="117">
        <v>0.7629641309071955</v>
      </c>
      <c r="F69" s="117">
        <v>-0.17421928038017231</v>
      </c>
      <c r="G69" s="117">
        <v>8.0143495019657784E-2</v>
      </c>
      <c r="H69" s="117">
        <v>0.2946567365026409</v>
      </c>
      <c r="I69" s="117">
        <v>0.33596643194968578</v>
      </c>
    </row>
    <row r="70" spans="2:17">
      <c r="B70" s="109"/>
      <c r="C70" s="119" t="s">
        <v>124</v>
      </c>
      <c r="D70" s="117">
        <v>-0.62846929201545443</v>
      </c>
      <c r="E70" s="117">
        <v>1.2334405587290043</v>
      </c>
      <c r="F70" s="117">
        <v>0.45392975607674302</v>
      </c>
      <c r="G70" s="117">
        <v>0.59797418587814732</v>
      </c>
      <c r="H70" s="117">
        <v>0.90350223546944441</v>
      </c>
      <c r="I70" s="117">
        <v>0.84044339340323404</v>
      </c>
    </row>
    <row r="71" spans="2:17">
      <c r="B71" s="109"/>
      <c r="C71" s="119" t="s">
        <v>125</v>
      </c>
      <c r="D71" s="117">
        <v>-0.16258026546719373</v>
      </c>
      <c r="E71" s="117">
        <v>1.4139302262219156</v>
      </c>
      <c r="F71" s="117">
        <v>0.5068971602335548</v>
      </c>
      <c r="G71" s="117">
        <v>0.88965772890152728</v>
      </c>
      <c r="H71" s="117">
        <v>1.605274807203938</v>
      </c>
      <c r="I71" s="117">
        <v>1.0245788201428185</v>
      </c>
    </row>
    <row r="72" spans="2:17">
      <c r="B72" s="109"/>
      <c r="C72" s="119" t="s">
        <v>126</v>
      </c>
      <c r="D72" s="117">
        <v>5.1534464988112205E-2</v>
      </c>
      <c r="E72" s="117">
        <v>1.4538729660429128</v>
      </c>
      <c r="F72" s="117">
        <v>0.33252558690617384</v>
      </c>
      <c r="G72" s="117">
        <v>1.0502275052026278</v>
      </c>
      <c r="H72" s="117">
        <v>1.8650295335100653</v>
      </c>
      <c r="I72" s="117">
        <v>1.0351436718354146</v>
      </c>
    </row>
    <row r="73" spans="2:17">
      <c r="B73" s="109"/>
      <c r="C73" s="119" t="s">
        <v>127</v>
      </c>
      <c r="D73" s="117">
        <v>9.2304227154693663E-2</v>
      </c>
      <c r="E73" s="117">
        <v>1.2922503394999341</v>
      </c>
      <c r="F73" s="117">
        <v>8.8117411668986456E-2</v>
      </c>
      <c r="G73" s="117">
        <v>0.62386053707785827</v>
      </c>
      <c r="H73" s="117">
        <v>2.2834663997579163</v>
      </c>
      <c r="I73" s="117">
        <v>0.86699580140476851</v>
      </c>
    </row>
    <row r="74" spans="2:17">
      <c r="B74" s="109"/>
      <c r="C74" s="119" t="s">
        <v>128</v>
      </c>
      <c r="D74" s="117">
        <v>0.30724364885597044</v>
      </c>
      <c r="E74" s="117">
        <v>1.5052648298003124</v>
      </c>
      <c r="F74" s="117">
        <v>0.30443676641711548</v>
      </c>
      <c r="G74" s="117">
        <v>1.0305694352785943</v>
      </c>
      <c r="H74" s="117">
        <v>2.5443456399273812</v>
      </c>
      <c r="I74" s="117">
        <v>1.088460508131206</v>
      </c>
    </row>
    <row r="75" spans="2:17">
      <c r="B75" s="109"/>
      <c r="C75" s="120" t="s">
        <v>129</v>
      </c>
      <c r="D75" s="121">
        <v>0.37458088021755653</v>
      </c>
      <c r="E75" s="121">
        <v>1.5107936910354836</v>
      </c>
      <c r="F75" s="121">
        <v>0.30624362169926478</v>
      </c>
      <c r="G75" s="121">
        <v>1.0877481777109343</v>
      </c>
      <c r="H75" s="121">
        <v>2.7837957462669261</v>
      </c>
      <c r="I75" s="121">
        <v>1.1023207619892617</v>
      </c>
      <c r="L75" s="362"/>
      <c r="M75" s="362"/>
      <c r="N75" s="362"/>
      <c r="O75" s="362"/>
      <c r="P75" s="362"/>
      <c r="Q75" s="362"/>
    </row>
    <row r="76" spans="2:17">
      <c r="B76" s="109"/>
      <c r="C76" s="119" t="s">
        <v>130</v>
      </c>
      <c r="D76" s="117"/>
      <c r="E76" s="117"/>
      <c r="F76" s="117"/>
      <c r="G76" s="117"/>
      <c r="H76" s="117"/>
      <c r="I76" s="117"/>
    </row>
    <row r="77" spans="2:17">
      <c r="B77" s="109"/>
      <c r="C77" s="119" t="s">
        <v>131</v>
      </c>
      <c r="D77" s="117"/>
      <c r="E77" s="117"/>
      <c r="F77" s="117"/>
      <c r="G77" s="117"/>
      <c r="H77" s="117"/>
      <c r="I77" s="117"/>
    </row>
    <row r="78" spans="2:17" ht="15" customHeight="1">
      <c r="B78" s="109"/>
      <c r="C78" s="109"/>
      <c r="D78" s="109"/>
      <c r="E78" s="109"/>
      <c r="F78" s="109"/>
      <c r="G78" s="109"/>
      <c r="H78" s="109"/>
      <c r="I78" s="109"/>
    </row>
    <row r="79" spans="2:17">
      <c r="B79" s="33" t="s">
        <v>134</v>
      </c>
      <c r="C79" s="102"/>
      <c r="D79" s="102"/>
      <c r="E79" s="102"/>
      <c r="F79" s="102"/>
      <c r="G79" s="102"/>
      <c r="H79" s="102"/>
      <c r="I79" s="102"/>
    </row>
    <row r="80" spans="2:17">
      <c r="B80" s="122"/>
      <c r="C80" s="102"/>
      <c r="D80" s="102"/>
      <c r="E80" s="102"/>
      <c r="F80" s="102"/>
      <c r="G80" s="102"/>
      <c r="H80" s="102"/>
      <c r="I80" s="102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1"/>
  <sheetViews>
    <sheetView showGridLines="0" showRowColHeaders="0" showZeros="0" showOutlineSymbols="0" zoomScaleNormal="100" workbookViewId="0">
      <pane ySplit="4" topLeftCell="A5" activePane="bottomLeft" state="frozen"/>
      <selection activeCell="K20" sqref="K20"/>
      <selection pane="bottomLeft" activeCell="K20" sqref="K20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24" width="11.5703125" style="34"/>
    <col min="25" max="16384" width="11.5703125" style="33"/>
  </cols>
  <sheetData>
    <row r="1" spans="2:11" s="34" customFormat="1" ht="18.75">
      <c r="B1" s="101" t="s">
        <v>135</v>
      </c>
      <c r="C1" s="102"/>
      <c r="D1" s="102"/>
      <c r="E1" s="102"/>
      <c r="F1" s="102"/>
      <c r="G1" s="102"/>
      <c r="H1" s="102"/>
      <c r="I1" s="102"/>
    </row>
    <row r="2" spans="2:11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</row>
    <row r="3" spans="2:11">
      <c r="K3" s="9" t="s">
        <v>178</v>
      </c>
    </row>
    <row r="4" spans="2:11" s="34" customFormat="1" ht="32.1" customHeight="1">
      <c r="B4" s="103" t="s">
        <v>117</v>
      </c>
      <c r="C4" s="123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</row>
    <row r="5" spans="2:11" s="34" customFormat="1">
      <c r="B5" s="56"/>
      <c r="C5" s="56"/>
      <c r="D5" s="108"/>
      <c r="E5" s="56"/>
      <c r="F5" s="56"/>
      <c r="G5" s="56"/>
      <c r="H5" s="56"/>
      <c r="I5" s="56"/>
    </row>
    <row r="6" spans="2:11" s="34" customFormat="1">
      <c r="B6" s="109">
        <v>2010</v>
      </c>
      <c r="C6" s="109"/>
      <c r="D6" s="110">
        <v>800117.55995000037</v>
      </c>
      <c r="E6" s="110">
        <v>4634212.5802099966</v>
      </c>
      <c r="F6" s="110">
        <v>1321001.3474400009</v>
      </c>
      <c r="G6" s="110">
        <v>95208.784000000058</v>
      </c>
      <c r="H6" s="110">
        <v>17407.443399999993</v>
      </c>
      <c r="I6" s="110">
        <v>6867947.7149999971</v>
      </c>
    </row>
    <row r="7" spans="2:11" s="34" customFormat="1">
      <c r="B7" s="109">
        <v>2011</v>
      </c>
      <c r="C7" s="109"/>
      <c r="D7" s="110">
        <v>823332.52611000114</v>
      </c>
      <c r="E7" s="110">
        <v>4883002.884100019</v>
      </c>
      <c r="F7" s="110">
        <v>1365368.6668599991</v>
      </c>
      <c r="G7" s="110">
        <v>99452.258420000027</v>
      </c>
      <c r="H7" s="110">
        <v>18095.940089999978</v>
      </c>
      <c r="I7" s="110">
        <v>7189252.2755800188</v>
      </c>
    </row>
    <row r="8" spans="2:11" s="34" customFormat="1">
      <c r="B8" s="109">
        <v>2012</v>
      </c>
      <c r="C8" s="109"/>
      <c r="D8" s="110">
        <v>840195.9084800015</v>
      </c>
      <c r="E8" s="110">
        <v>5151099.0235399846</v>
      </c>
      <c r="F8" s="110">
        <v>1408058.9732500033</v>
      </c>
      <c r="G8" s="110">
        <v>107701.54429999999</v>
      </c>
      <c r="H8" s="110">
        <v>18537.104830000037</v>
      </c>
      <c r="I8" s="110">
        <v>7525592.5543999895</v>
      </c>
    </row>
    <row r="9" spans="2:11" s="34" customFormat="1">
      <c r="B9" s="109">
        <v>2013</v>
      </c>
      <c r="C9" s="109"/>
      <c r="D9" s="110">
        <v>849771.3442700014</v>
      </c>
      <c r="E9" s="110">
        <v>5444543.6090999832</v>
      </c>
      <c r="F9" s="110">
        <v>1453888.2699700024</v>
      </c>
      <c r="G9" s="110">
        <v>116454.52990999994</v>
      </c>
      <c r="H9" s="110">
        <v>19170.105830000011</v>
      </c>
      <c r="I9" s="110">
        <v>7883827.8590799868</v>
      </c>
    </row>
    <row r="10" spans="2:11" s="34" customFormat="1">
      <c r="B10" s="109">
        <v>2014</v>
      </c>
      <c r="C10" s="109"/>
      <c r="D10" s="110">
        <v>853614.96671999933</v>
      </c>
      <c r="E10" s="110">
        <v>5654245.3628200023</v>
      </c>
      <c r="F10" s="110">
        <v>1475113.4939899985</v>
      </c>
      <c r="G10" s="110">
        <v>123516.43977000006</v>
      </c>
      <c r="H10" s="110">
        <v>19755.526400000013</v>
      </c>
      <c r="I10" s="110">
        <v>8126245.7897000005</v>
      </c>
    </row>
    <row r="11" spans="2:11" s="34" customFormat="1">
      <c r="B11" s="109">
        <v>2015</v>
      </c>
      <c r="C11" s="109"/>
      <c r="D11" s="110">
        <v>866570.22713999904</v>
      </c>
      <c r="E11" s="110">
        <v>5854633.2526199855</v>
      </c>
      <c r="F11" s="110">
        <v>1492582.3197100002</v>
      </c>
      <c r="G11" s="110">
        <v>126146.7780500001</v>
      </c>
      <c r="H11" s="110">
        <v>20489.345300000004</v>
      </c>
      <c r="I11" s="110">
        <v>8360421.9228199851</v>
      </c>
    </row>
    <row r="12" spans="2:11" s="34" customFormat="1">
      <c r="B12" s="109">
        <v>2016</v>
      </c>
      <c r="C12" s="109"/>
      <c r="D12" s="111">
        <v>880035.74225000117</v>
      </c>
      <c r="E12" s="111">
        <v>6078750.8298199791</v>
      </c>
      <c r="F12" s="111">
        <v>1515316.8190599994</v>
      </c>
      <c r="G12" s="111">
        <v>127783.98148</v>
      </c>
      <c r="H12" s="111">
        <v>21290.935639999985</v>
      </c>
      <c r="I12" s="110">
        <v>8623178.3082499783</v>
      </c>
    </row>
    <row r="13" spans="2:11" s="34" customFormat="1">
      <c r="B13" s="109">
        <v>2017</v>
      </c>
      <c r="C13" s="109"/>
      <c r="D13" s="110">
        <v>892032.10908000171</v>
      </c>
      <c r="E13" s="110">
        <v>6301951.7490800014</v>
      </c>
      <c r="F13" s="110">
        <v>1535639.4871500004</v>
      </c>
      <c r="G13" s="110">
        <v>129198.52848999998</v>
      </c>
      <c r="H13" s="110">
        <v>22205.811080000018</v>
      </c>
      <c r="I13" s="110">
        <v>8881027.6848800033</v>
      </c>
    </row>
    <row r="14" spans="2:11" s="34" customFormat="1">
      <c r="B14" s="109">
        <v>2018</v>
      </c>
      <c r="C14" s="109"/>
      <c r="D14" s="110">
        <v>911251.40633000177</v>
      </c>
      <c r="E14" s="110">
        <v>6639113.9908599965</v>
      </c>
      <c r="F14" s="110">
        <v>1610805.7869399975</v>
      </c>
      <c r="G14" s="110">
        <v>133154.47646999999</v>
      </c>
      <c r="H14" s="110">
        <v>23610.275499999996</v>
      </c>
      <c r="I14" s="110">
        <v>9317935.9360999949</v>
      </c>
    </row>
    <row r="15" spans="2:11" s="34" customFormat="1">
      <c r="B15" s="109">
        <v>2019</v>
      </c>
      <c r="C15" s="109"/>
      <c r="D15" s="110">
        <v>941258.33551000012</v>
      </c>
      <c r="E15" s="110">
        <v>6963418.5504199909</v>
      </c>
      <c r="F15" s="110">
        <v>1692196.8619700018</v>
      </c>
      <c r="G15" s="110">
        <v>137928.00965999984</v>
      </c>
      <c r="H15" s="110">
        <v>24998.320610000002</v>
      </c>
      <c r="I15" s="110">
        <v>9759800.0781699922</v>
      </c>
    </row>
    <row r="16" spans="2:11">
      <c r="B16" s="109"/>
      <c r="C16" s="109"/>
      <c r="D16" s="110"/>
      <c r="E16" s="110"/>
      <c r="F16" s="110"/>
      <c r="G16" s="110"/>
      <c r="H16" s="110"/>
      <c r="I16" s="110"/>
    </row>
    <row r="17" spans="2:9">
      <c r="B17" s="109">
        <v>2020</v>
      </c>
      <c r="C17" s="109" t="s">
        <v>120</v>
      </c>
      <c r="D17" s="110">
        <v>939763.63153999986</v>
      </c>
      <c r="E17" s="110">
        <v>6975564.2685099924</v>
      </c>
      <c r="F17" s="110">
        <v>1690755.5916900001</v>
      </c>
      <c r="G17" s="110">
        <v>137867.55580999996</v>
      </c>
      <c r="H17" s="110">
        <v>25039.391869999996</v>
      </c>
      <c r="I17" s="110">
        <v>9768990.4394199923</v>
      </c>
    </row>
    <row r="18" spans="2:9">
      <c r="B18" s="109"/>
      <c r="C18" s="109" t="s">
        <v>121</v>
      </c>
      <c r="D18" s="110">
        <v>945690.01529000117</v>
      </c>
      <c r="E18" s="110">
        <v>7056005.1909299968</v>
      </c>
      <c r="F18" s="110">
        <v>1706214.8767100014</v>
      </c>
      <c r="G18" s="110">
        <v>139178.29983000012</v>
      </c>
      <c r="H18" s="110">
        <v>25232.541410000023</v>
      </c>
      <c r="I18" s="110">
        <v>9872320.9241699986</v>
      </c>
    </row>
    <row r="19" spans="2:9">
      <c r="B19" s="109"/>
      <c r="C19" s="109" t="s">
        <v>122</v>
      </c>
      <c r="D19" s="110">
        <v>945839.12278000126</v>
      </c>
      <c r="E19" s="110">
        <v>7060519.6306599937</v>
      </c>
      <c r="F19" s="110">
        <v>1706548.6437800014</v>
      </c>
      <c r="G19" s="110">
        <v>139552.23875000008</v>
      </c>
      <c r="H19" s="110">
        <v>25314.986990000001</v>
      </c>
      <c r="I19" s="110">
        <v>9877774.6229599975</v>
      </c>
    </row>
    <row r="20" spans="2:9">
      <c r="B20" s="109"/>
      <c r="C20" s="109" t="s">
        <v>123</v>
      </c>
      <c r="D20" s="110">
        <v>943805.83269000042</v>
      </c>
      <c r="E20" s="110">
        <v>7064534.3524900042</v>
      </c>
      <c r="F20" s="110">
        <v>1705849.0010400033</v>
      </c>
      <c r="G20" s="110">
        <v>139616.6990599999</v>
      </c>
      <c r="H20" s="110">
        <v>25355.246370000001</v>
      </c>
      <c r="I20" s="110">
        <v>9879161.1316500083</v>
      </c>
    </row>
    <row r="21" spans="2:9">
      <c r="B21" s="109"/>
      <c r="C21" s="109" t="s">
        <v>124</v>
      </c>
      <c r="D21" s="110">
        <v>940178.15504999983</v>
      </c>
      <c r="E21" s="110">
        <v>7049446.2736699972</v>
      </c>
      <c r="F21" s="110">
        <v>1698649.4617500023</v>
      </c>
      <c r="G21" s="110">
        <v>139195.47882999998</v>
      </c>
      <c r="H21" s="110">
        <v>25311.587419999993</v>
      </c>
      <c r="I21" s="110">
        <v>9852780.9567200001</v>
      </c>
    </row>
    <row r="22" spans="2:9">
      <c r="B22" s="109"/>
      <c r="C22" s="109" t="s">
        <v>125</v>
      </c>
      <c r="D22" s="110">
        <v>937749.57556000026</v>
      </c>
      <c r="E22" s="110">
        <v>7057661.8657799941</v>
      </c>
      <c r="F22" s="110">
        <v>1702316.3966300038</v>
      </c>
      <c r="G22" s="110">
        <v>139292.52832999986</v>
      </c>
      <c r="H22" s="110">
        <v>25328.627030000003</v>
      </c>
      <c r="I22" s="110">
        <v>9862348.9933299981</v>
      </c>
    </row>
    <row r="23" spans="2:9">
      <c r="B23" s="109"/>
      <c r="C23" s="109" t="s">
        <v>126</v>
      </c>
      <c r="D23" s="110">
        <v>936927.41510999831</v>
      </c>
      <c r="E23" s="110">
        <v>7072760.2215199908</v>
      </c>
      <c r="F23" s="110">
        <v>1708029.3437100006</v>
      </c>
      <c r="G23" s="110">
        <v>139534.52611000004</v>
      </c>
      <c r="H23" s="110">
        <v>25410.283800000001</v>
      </c>
      <c r="I23" s="110">
        <v>9882661.7902499903</v>
      </c>
    </row>
    <row r="24" spans="2:9">
      <c r="B24" s="109"/>
      <c r="C24" s="109" t="s">
        <v>127</v>
      </c>
      <c r="D24" s="110">
        <v>936227.97279999871</v>
      </c>
      <c r="E24" s="110">
        <v>7092191.4481099965</v>
      </c>
      <c r="F24" s="110">
        <v>1710388.5950400019</v>
      </c>
      <c r="G24" s="110">
        <v>139801.43761999984</v>
      </c>
      <c r="H24" s="110">
        <v>25419.385750000001</v>
      </c>
      <c r="I24" s="110">
        <v>9904028.8393199965</v>
      </c>
    </row>
    <row r="25" spans="2:9">
      <c r="B25" s="109"/>
      <c r="C25" s="109" t="s">
        <v>128</v>
      </c>
      <c r="D25" s="110">
        <v>934108.72281999921</v>
      </c>
      <c r="E25" s="110">
        <v>7103242.6117699826</v>
      </c>
      <c r="F25" s="110">
        <v>1708997.1415000025</v>
      </c>
      <c r="G25" s="110">
        <v>139620.2782899999</v>
      </c>
      <c r="H25" s="110">
        <v>25456.379160000004</v>
      </c>
      <c r="I25" s="110">
        <v>9911425.1335399821</v>
      </c>
    </row>
    <row r="26" spans="2:9">
      <c r="B26" s="109"/>
      <c r="C26" s="109" t="s">
        <v>129</v>
      </c>
      <c r="D26" s="110">
        <v>933248.27372999955</v>
      </c>
      <c r="E26" s="110">
        <v>7121517.7533299848</v>
      </c>
      <c r="F26" s="110">
        <v>1710740.6910200007</v>
      </c>
      <c r="G26" s="110">
        <v>139136.99188999989</v>
      </c>
      <c r="H26" s="110">
        <v>25468.939839999995</v>
      </c>
      <c r="I26" s="110">
        <v>9930112.6498099845</v>
      </c>
    </row>
    <row r="27" spans="2:9">
      <c r="B27" s="109"/>
      <c r="C27" s="109" t="s">
        <v>130</v>
      </c>
      <c r="D27" s="110">
        <v>932896.92177999998</v>
      </c>
      <c r="E27" s="110">
        <v>7144385.9493499873</v>
      </c>
      <c r="F27" s="110">
        <v>1713308.9258700022</v>
      </c>
      <c r="G27" s="110">
        <v>138979.05212999988</v>
      </c>
      <c r="H27" s="110">
        <v>25520.309649999996</v>
      </c>
      <c r="I27" s="110">
        <v>9955091.1587799881</v>
      </c>
    </row>
    <row r="28" spans="2:9">
      <c r="B28" s="109"/>
      <c r="C28" s="109" t="s">
        <v>131</v>
      </c>
      <c r="D28" s="110">
        <v>934830.95553000015</v>
      </c>
      <c r="E28" s="110">
        <v>7168760.3746499866</v>
      </c>
      <c r="F28" s="110">
        <v>1716601.2477200024</v>
      </c>
      <c r="G28" s="110">
        <v>139481.00810000006</v>
      </c>
      <c r="H28" s="110">
        <v>25586.222180000001</v>
      </c>
      <c r="I28" s="110">
        <v>9985259.8081799876</v>
      </c>
    </row>
    <row r="29" spans="2:9">
      <c r="B29" s="109">
        <v>2021</v>
      </c>
      <c r="C29" s="109" t="s">
        <v>120</v>
      </c>
      <c r="D29" s="110">
        <v>943238.2103500003</v>
      </c>
      <c r="E29" s="110">
        <v>7246793.5733700013</v>
      </c>
      <c r="F29" s="110">
        <v>1731033.1283699996</v>
      </c>
      <c r="G29" s="110">
        <v>140771.30845000001</v>
      </c>
      <c r="H29" s="110">
        <v>25860.56504999999</v>
      </c>
      <c r="I29" s="110">
        <v>10087696.78559</v>
      </c>
    </row>
    <row r="30" spans="2:9">
      <c r="B30" s="109"/>
      <c r="C30" s="109" t="s">
        <v>121</v>
      </c>
      <c r="D30" s="110">
        <v>941036.2800800004</v>
      </c>
      <c r="E30" s="110">
        <v>7262416.8523399979</v>
      </c>
      <c r="F30" s="110">
        <v>1730238.198040002</v>
      </c>
      <c r="G30" s="110">
        <v>140991.78568999984</v>
      </c>
      <c r="H30" s="110">
        <v>25837.455249999999</v>
      </c>
      <c r="I30" s="110">
        <v>10100520.571400002</v>
      </c>
    </row>
    <row r="31" spans="2:9">
      <c r="B31" s="109"/>
      <c r="C31" s="109" t="s">
        <v>122</v>
      </c>
      <c r="D31" s="110">
        <v>941424.81355000031</v>
      </c>
      <c r="E31" s="110">
        <v>7277049.4986599898</v>
      </c>
      <c r="F31" s="110">
        <v>1733762.0797200014</v>
      </c>
      <c r="G31" s="110">
        <v>141409.82865999988</v>
      </c>
      <c r="H31" s="110">
        <v>25942.088170000003</v>
      </c>
      <c r="I31" s="110">
        <v>10119588.308759991</v>
      </c>
    </row>
    <row r="32" spans="2:9">
      <c r="B32" s="109"/>
      <c r="C32" s="109" t="s">
        <v>123</v>
      </c>
      <c r="D32" s="110">
        <v>941359.99406999943</v>
      </c>
      <c r="E32" s="110">
        <v>7289054.5718799839</v>
      </c>
      <c r="F32" s="110">
        <v>1737842.9220700038</v>
      </c>
      <c r="G32" s="110">
        <v>141906.24934999979</v>
      </c>
      <c r="H32" s="110">
        <v>26032.011889999991</v>
      </c>
      <c r="I32" s="110">
        <v>10136195.749259984</v>
      </c>
    </row>
    <row r="33" spans="2:43">
      <c r="B33" s="109"/>
      <c r="C33" s="109" t="s">
        <v>124</v>
      </c>
      <c r="D33" s="110">
        <v>942059.60006999993</v>
      </c>
      <c r="E33" s="110">
        <v>7303065.717689991</v>
      </c>
      <c r="F33" s="110">
        <v>1740518.3103200018</v>
      </c>
      <c r="G33" s="110">
        <v>142375.42885999978</v>
      </c>
      <c r="H33" s="110">
        <v>26117.613589999979</v>
      </c>
      <c r="I33" s="110">
        <v>10154136.670529993</v>
      </c>
    </row>
    <row r="34" spans="2:43">
      <c r="B34" s="109"/>
      <c r="C34" s="109" t="s">
        <v>125</v>
      </c>
      <c r="D34" s="110">
        <v>944092.82411000133</v>
      </c>
      <c r="E34" s="110">
        <v>7322908.2769199889</v>
      </c>
      <c r="F34" s="110">
        <v>1744071.1067300015</v>
      </c>
      <c r="G34" s="110">
        <v>142883.8839799999</v>
      </c>
      <c r="H34" s="110">
        <v>26273.380219999992</v>
      </c>
      <c r="I34" s="110">
        <v>10180229.471959993</v>
      </c>
    </row>
    <row r="35" spans="2:43">
      <c r="B35" s="109"/>
      <c r="C35" s="109" t="s">
        <v>126</v>
      </c>
      <c r="D35" s="110">
        <v>945579.74860000168</v>
      </c>
      <c r="E35" s="110">
        <v>7340711.8656399902</v>
      </c>
      <c r="F35" s="110">
        <v>1746269.3148200016</v>
      </c>
      <c r="G35" s="110">
        <v>143308.5389199999</v>
      </c>
      <c r="H35" s="110">
        <v>26424.816279999995</v>
      </c>
      <c r="I35" s="110">
        <v>10202294.284259994</v>
      </c>
    </row>
    <row r="36" spans="2:43">
      <c r="B36" s="109"/>
      <c r="C36" s="109" t="s">
        <v>127</v>
      </c>
      <c r="D36" s="110">
        <v>945563.88045000145</v>
      </c>
      <c r="E36" s="110">
        <v>7356291.738009993</v>
      </c>
      <c r="F36" s="110">
        <v>1745590.2384700014</v>
      </c>
      <c r="G36" s="110">
        <v>143176.47825999977</v>
      </c>
      <c r="H36" s="110">
        <v>26532.376869999996</v>
      </c>
      <c r="I36" s="110">
        <v>10217154.712059993</v>
      </c>
    </row>
    <row r="37" spans="2:43">
      <c r="B37" s="109"/>
      <c r="C37" s="109" t="s">
        <v>128</v>
      </c>
      <c r="D37" s="110">
        <v>945009.97215000005</v>
      </c>
      <c r="E37" s="110">
        <v>7373085.4459599918</v>
      </c>
      <c r="F37" s="110">
        <v>1745873.9961300017</v>
      </c>
      <c r="G37" s="110">
        <v>143277.3045399999</v>
      </c>
      <c r="H37" s="110">
        <v>26604.948040000003</v>
      </c>
      <c r="I37" s="110">
        <v>10233851.66681999</v>
      </c>
    </row>
    <row r="38" spans="2:43">
      <c r="B38" s="109"/>
      <c r="C38" s="113" t="s">
        <v>129</v>
      </c>
      <c r="D38" s="115">
        <v>944925.72857999988</v>
      </c>
      <c r="E38" s="115">
        <v>7389930.9019699944</v>
      </c>
      <c r="F38" s="115">
        <v>1747238.3304899998</v>
      </c>
      <c r="G38" s="115">
        <v>142756.41787</v>
      </c>
      <c r="H38" s="115">
        <v>26671.861140000008</v>
      </c>
      <c r="I38" s="115">
        <v>10251523.240049994</v>
      </c>
    </row>
    <row r="39" spans="2:43">
      <c r="B39" s="116"/>
      <c r="C39" s="109" t="s">
        <v>130</v>
      </c>
    </row>
    <row r="40" spans="2:43">
      <c r="B40" s="116"/>
      <c r="C40" s="109" t="s">
        <v>131</v>
      </c>
      <c r="L40" s="364"/>
      <c r="M40" s="364"/>
      <c r="N40" s="364"/>
      <c r="O40" s="364"/>
      <c r="P40" s="364"/>
      <c r="Q40" s="364"/>
    </row>
    <row r="41" spans="2:43" ht="15.75" customHeight="1">
      <c r="B41" s="116"/>
      <c r="C41" s="109"/>
      <c r="D41" s="124"/>
      <c r="E41" s="124"/>
      <c r="F41" s="124"/>
      <c r="G41" s="124"/>
      <c r="H41" s="124"/>
      <c r="I41" s="124"/>
    </row>
    <row r="42" spans="2:43">
      <c r="B42" s="109"/>
      <c r="C42" s="109"/>
      <c r="D42" s="121" t="s">
        <v>133</v>
      </c>
      <c r="E42" s="117"/>
      <c r="F42" s="117"/>
      <c r="G42" s="117"/>
      <c r="H42" s="117"/>
      <c r="I42" s="117"/>
    </row>
    <row r="43" spans="2:43">
      <c r="B43" s="109">
        <v>2010</v>
      </c>
      <c r="C43" s="109"/>
      <c r="D43" s="117">
        <v>2.834365539271877</v>
      </c>
      <c r="E43" s="117">
        <v>5.7338720293969914</v>
      </c>
      <c r="F43" s="117">
        <v>4.0954971341678359</v>
      </c>
      <c r="G43" s="117">
        <v>4.688202749908954</v>
      </c>
      <c r="H43" s="117">
        <v>2.3744656387648222</v>
      </c>
      <c r="I43" s="117">
        <v>5.0475144168232511</v>
      </c>
    </row>
    <row r="44" spans="2:43">
      <c r="B44" s="109">
        <v>2011</v>
      </c>
      <c r="C44" s="109"/>
      <c r="D44" s="117">
        <v>2.9014444029264341</v>
      </c>
      <c r="E44" s="117">
        <v>5.3685561372920132</v>
      </c>
      <c r="F44" s="117">
        <v>3.3586127301064916</v>
      </c>
      <c r="G44" s="117">
        <v>4.457019869091039</v>
      </c>
      <c r="H44" s="117">
        <v>3.9551855730864283</v>
      </c>
      <c r="I44" s="117">
        <v>4.6783198404127813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</row>
    <row r="45" spans="2:43">
      <c r="B45" s="109">
        <v>2012</v>
      </c>
      <c r="C45" s="109"/>
      <c r="D45" s="118">
        <v>2.0481861016319547</v>
      </c>
      <c r="E45" s="118">
        <v>5.4903948615909526</v>
      </c>
      <c r="F45" s="118">
        <v>3.1266505103109798</v>
      </c>
      <c r="G45" s="118">
        <v>8.2947195076879421</v>
      </c>
      <c r="H45" s="118">
        <v>2.4379210906199322</v>
      </c>
      <c r="I45" s="118">
        <v>4.678376358587788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</row>
    <row r="46" spans="2:43">
      <c r="B46" s="109">
        <v>2013</v>
      </c>
      <c r="C46" s="109"/>
      <c r="D46" s="117">
        <v>1.1396670340043435</v>
      </c>
      <c r="E46" s="117">
        <v>5.6967374189272446</v>
      </c>
      <c r="F46" s="117">
        <v>3.2547853172810282</v>
      </c>
      <c r="G46" s="117">
        <v>8.1270753050844959</v>
      </c>
      <c r="H46" s="117">
        <v>3.4147781209908246</v>
      </c>
      <c r="I46" s="117">
        <v>4.7602272125474965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43">
      <c r="B47" s="109">
        <v>2014</v>
      </c>
      <c r="C47" s="109"/>
      <c r="D47" s="117">
        <v>0.45231255159583483</v>
      </c>
      <c r="E47" s="117">
        <v>3.8515947116214644</v>
      </c>
      <c r="F47" s="117">
        <v>1.4598937523881528</v>
      </c>
      <c r="G47" s="117">
        <v>6.0640920241211704</v>
      </c>
      <c r="H47" s="117">
        <v>3.053820230266302</v>
      </c>
      <c r="I47" s="117">
        <v>3.0748759987296648</v>
      </c>
    </row>
    <row r="48" spans="2:43" s="34" customFormat="1">
      <c r="B48" s="109">
        <v>2015</v>
      </c>
      <c r="C48" s="109"/>
      <c r="D48" s="117">
        <v>1.5176936821738263</v>
      </c>
      <c r="E48" s="117">
        <v>3.5440253639796415</v>
      </c>
      <c r="F48" s="117">
        <v>1.1842360463228285</v>
      </c>
      <c r="G48" s="117">
        <v>2.1295450912429015</v>
      </c>
      <c r="H48" s="117">
        <v>3.7144993514320657</v>
      </c>
      <c r="I48" s="117">
        <v>2.8817259430769626</v>
      </c>
    </row>
    <row r="49" spans="2:9" s="34" customFormat="1">
      <c r="B49" s="109">
        <v>2016</v>
      </c>
      <c r="C49" s="109"/>
      <c r="D49" s="117">
        <v>1.55388619274901</v>
      </c>
      <c r="E49" s="117">
        <v>3.8280378553122718</v>
      </c>
      <c r="F49" s="117">
        <v>1.5231655266033428</v>
      </c>
      <c r="G49" s="117">
        <v>1.2978559225277797</v>
      </c>
      <c r="H49" s="117">
        <v>3.9122301287000116</v>
      </c>
      <c r="I49" s="117">
        <v>3.1428603467104077</v>
      </c>
    </row>
    <row r="50" spans="2:9" s="34" customFormat="1">
      <c r="B50" s="109">
        <v>2017</v>
      </c>
      <c r="C50" s="109"/>
      <c r="D50" s="117">
        <v>1.3631681367087811</v>
      </c>
      <c r="E50" s="117">
        <v>3.6718221474893342</v>
      </c>
      <c r="F50" s="117">
        <v>1.3411497737224165</v>
      </c>
      <c r="G50" s="117">
        <v>1.1069830456185814</v>
      </c>
      <c r="H50" s="117">
        <v>4.2970184846232273</v>
      </c>
      <c r="I50" s="117">
        <v>2.9901895497549402</v>
      </c>
    </row>
    <row r="51" spans="2:9" s="34" customFormat="1">
      <c r="B51" s="109">
        <v>2018</v>
      </c>
      <c r="C51" s="109"/>
      <c r="D51" s="117">
        <v>2.1545521797216471</v>
      </c>
      <c r="E51" s="117">
        <v>5.3501241393861143</v>
      </c>
      <c r="F51" s="117">
        <v>4.8947881595242437</v>
      </c>
      <c r="G51" s="117">
        <v>3.0619141148393147</v>
      </c>
      <c r="H51" s="117">
        <v>6.3247607346571089</v>
      </c>
      <c r="I51" s="117">
        <v>4.9195686211386258</v>
      </c>
    </row>
    <row r="52" spans="2:9" s="34" customFormat="1">
      <c r="B52" s="109">
        <v>2019</v>
      </c>
      <c r="C52" s="109"/>
      <c r="D52" s="117">
        <v>3.2929363918184906</v>
      </c>
      <c r="E52" s="117">
        <v>4.8847566106932527</v>
      </c>
      <c r="F52" s="117">
        <v>5.0528173967279377</v>
      </c>
      <c r="G52" s="117">
        <v>3.5849588512146813</v>
      </c>
      <c r="H52" s="117">
        <v>5.8789873502323342</v>
      </c>
      <c r="I52" s="117">
        <v>4.7420817775544633</v>
      </c>
    </row>
    <row r="53" spans="2:9" s="34" customFormat="1">
      <c r="B53" s="109"/>
      <c r="C53" s="109"/>
      <c r="D53" s="117"/>
      <c r="E53" s="117"/>
      <c r="F53" s="117"/>
      <c r="G53" s="117"/>
      <c r="H53" s="117"/>
      <c r="I53" s="117"/>
    </row>
    <row r="54" spans="2:9" s="34" customFormat="1">
      <c r="B54" s="109">
        <v>2020</v>
      </c>
      <c r="C54" s="109" t="s">
        <v>120</v>
      </c>
      <c r="D54" s="117">
        <v>1.4286166178126614</v>
      </c>
      <c r="E54" s="117">
        <v>2.9122509269340791</v>
      </c>
      <c r="F54" s="117">
        <v>1.2090449571755535</v>
      </c>
      <c r="G54" s="117">
        <v>1.2864903050949339</v>
      </c>
      <c r="H54" s="117">
        <v>3.6651529418935569</v>
      </c>
      <c r="I54" s="117">
        <v>2.4484023555305656</v>
      </c>
    </row>
    <row r="55" spans="2:9" s="34" customFormat="1">
      <c r="B55" s="109"/>
      <c r="C55" s="109" t="s">
        <v>121</v>
      </c>
      <c r="D55" s="117">
        <v>2.218285987422508</v>
      </c>
      <c r="E55" s="117">
        <v>3.6845453842800691</v>
      </c>
      <c r="F55" s="117">
        <v>2.0295408263142578</v>
      </c>
      <c r="G55" s="117">
        <v>2.1174355135192169</v>
      </c>
      <c r="H55" s="117">
        <v>4.5611662346426218</v>
      </c>
      <c r="I55" s="117">
        <v>3.2331670664786705</v>
      </c>
    </row>
    <row r="56" spans="2:9" s="34" customFormat="1">
      <c r="B56" s="109"/>
      <c r="C56" s="109" t="s">
        <v>122</v>
      </c>
      <c r="D56" s="117">
        <v>2.0353989767477154</v>
      </c>
      <c r="E56" s="117">
        <v>3.5858722752978966</v>
      </c>
      <c r="F56" s="117">
        <v>2.037612713349235</v>
      </c>
      <c r="G56" s="117">
        <v>2.0809307329507476</v>
      </c>
      <c r="H56" s="117">
        <v>4.4903342269752011</v>
      </c>
      <c r="I56" s="117">
        <v>3.1462026708399815</v>
      </c>
    </row>
    <row r="57" spans="2:9" s="34" customFormat="1">
      <c r="B57" s="109"/>
      <c r="C57" s="109" t="s">
        <v>123</v>
      </c>
      <c r="D57" s="117">
        <v>1.645918459836726</v>
      </c>
      <c r="E57" s="117">
        <v>3.4171525489576471</v>
      </c>
      <c r="F57" s="117">
        <v>1.7264615006260087</v>
      </c>
      <c r="G57" s="117">
        <v>1.781299646450063</v>
      </c>
      <c r="H57" s="117">
        <v>4.1204126733589863</v>
      </c>
      <c r="I57" s="117">
        <v>2.9288224046814859</v>
      </c>
    </row>
    <row r="58" spans="2:9" s="34" customFormat="1">
      <c r="B58" s="109"/>
      <c r="C58" s="109" t="s">
        <v>124</v>
      </c>
      <c r="D58" s="117">
        <v>1.1529692105522127</v>
      </c>
      <c r="E58" s="117">
        <v>3.0240468372183305</v>
      </c>
      <c r="F58" s="117">
        <v>1.2755233922110421</v>
      </c>
      <c r="G58" s="117">
        <v>1.3856091146033034</v>
      </c>
      <c r="H58" s="117">
        <v>3.6185729381584375</v>
      </c>
      <c r="I58" s="117">
        <v>2.5160603684301952</v>
      </c>
    </row>
    <row r="59" spans="2:9" s="34" customFormat="1">
      <c r="B59" s="109"/>
      <c r="C59" s="109" t="s">
        <v>125</v>
      </c>
      <c r="D59" s="117">
        <v>-2.5715820593852357E-3</v>
      </c>
      <c r="E59" s="117">
        <v>2.8376260833707923</v>
      </c>
      <c r="F59" s="117">
        <v>1.2473157004056601</v>
      </c>
      <c r="G59" s="117">
        <v>1.1005657537370483</v>
      </c>
      <c r="H59" s="117">
        <v>3.2499272631483667</v>
      </c>
      <c r="I59" s="117">
        <v>2.2604448942264099</v>
      </c>
    </row>
    <row r="60" spans="2:9" s="34" customFormat="1">
      <c r="B60" s="109"/>
      <c r="C60" s="109" t="s">
        <v>126</v>
      </c>
      <c r="D60" s="117">
        <v>-0.18122906679951534</v>
      </c>
      <c r="E60" s="117">
        <v>2.8315437917375563</v>
      </c>
      <c r="F60" s="117">
        <v>1.4946019139154165</v>
      </c>
      <c r="G60" s="117">
        <v>1.0974589824340075</v>
      </c>
      <c r="H60" s="117">
        <v>3.2680571841508854</v>
      </c>
      <c r="I60" s="117">
        <v>2.2823506017316531</v>
      </c>
    </row>
    <row r="61" spans="2:9" s="34" customFormat="1">
      <c r="B61" s="109"/>
      <c r="C61" s="109" t="s">
        <v>127</v>
      </c>
      <c r="D61" s="117">
        <v>-0.3362471369608655</v>
      </c>
      <c r="E61" s="117">
        <v>2.8676132359132467</v>
      </c>
      <c r="F61" s="117">
        <v>1.5288303294523242</v>
      </c>
      <c r="G61" s="117">
        <v>1.0451639126349832</v>
      </c>
      <c r="H61" s="117">
        <v>3.083473047899199</v>
      </c>
      <c r="I61" s="117">
        <v>2.2982971032642574</v>
      </c>
    </row>
    <row r="62" spans="2:9" s="34" customFormat="1">
      <c r="B62" s="109"/>
      <c r="C62" s="109" t="s">
        <v>128</v>
      </c>
      <c r="D62" s="117">
        <v>-0.4017613660828645</v>
      </c>
      <c r="E62" s="117">
        <v>2.8417316961269812</v>
      </c>
      <c r="F62" s="117">
        <v>1.4184920156251168</v>
      </c>
      <c r="G62" s="117">
        <v>0.89320629528859552</v>
      </c>
      <c r="H62" s="117">
        <v>3.1067630148400749</v>
      </c>
      <c r="I62" s="117">
        <v>2.2533291700091551</v>
      </c>
    </row>
    <row r="63" spans="2:9" s="34" customFormat="1">
      <c r="B63" s="109"/>
      <c r="C63" s="109" t="s">
        <v>129</v>
      </c>
      <c r="D63" s="117">
        <v>-0.45736754847708339</v>
      </c>
      <c r="E63" s="117">
        <v>2.867977049374737</v>
      </c>
      <c r="F63" s="117">
        <v>1.3907061932348697</v>
      </c>
      <c r="G63" s="117">
        <v>0.92988379331737647</v>
      </c>
      <c r="H63" s="117">
        <v>2.8824330616251004</v>
      </c>
      <c r="I63" s="117">
        <v>2.2627478206763918</v>
      </c>
    </row>
    <row r="64" spans="2:9" s="34" customFormat="1">
      <c r="B64" s="109"/>
      <c r="C64" s="109" t="s">
        <v>130</v>
      </c>
      <c r="D64" s="117">
        <v>-0.66252457542931298</v>
      </c>
      <c r="E64" s="117">
        <v>2.8862309766258143</v>
      </c>
      <c r="F64" s="117">
        <v>1.3859743723306783</v>
      </c>
      <c r="G64" s="117">
        <v>0.98241875321456451</v>
      </c>
      <c r="H64" s="117">
        <v>2.4870105013012678</v>
      </c>
      <c r="I64" s="117">
        <v>2.2555572479669106</v>
      </c>
    </row>
    <row r="65" spans="2:20" s="34" customFormat="1">
      <c r="B65" s="109"/>
      <c r="C65" s="109" t="s">
        <v>131</v>
      </c>
      <c r="D65" s="117">
        <v>-0.68284972759549145</v>
      </c>
      <c r="E65" s="117">
        <v>2.9488651693584611</v>
      </c>
      <c r="F65" s="117">
        <v>1.4421717885466867</v>
      </c>
      <c r="G65" s="117">
        <v>1.1259485610125131</v>
      </c>
      <c r="H65" s="117">
        <v>2.3517642611752709</v>
      </c>
      <c r="I65" s="117">
        <v>2.3100855366317896</v>
      </c>
    </row>
    <row r="66" spans="2:20" s="34" customFormat="1">
      <c r="B66" s="109">
        <v>2021</v>
      </c>
      <c r="C66" s="109" t="s">
        <v>120</v>
      </c>
      <c r="D66" s="117">
        <v>0.36972901412513082</v>
      </c>
      <c r="E66" s="117">
        <v>3.8882776277241238</v>
      </c>
      <c r="F66" s="117">
        <v>2.3822211133271542</v>
      </c>
      <c r="G66" s="117">
        <v>2.1061899755456137</v>
      </c>
      <c r="H66" s="117">
        <v>3.2795252547001663</v>
      </c>
      <c r="I66" s="117">
        <v>3.2624286833564886</v>
      </c>
    </row>
    <row r="67" spans="2:20" s="34" customFormat="1">
      <c r="B67" s="109"/>
      <c r="C67" s="109" t="s">
        <v>121</v>
      </c>
      <c r="D67" s="117">
        <v>-0.49209943372119369</v>
      </c>
      <c r="E67" s="117">
        <v>2.925333185345913</v>
      </c>
      <c r="F67" s="117">
        <v>1.4079892080371526</v>
      </c>
      <c r="G67" s="117">
        <v>1.3029946925741775</v>
      </c>
      <c r="H67" s="117">
        <v>2.3973559784202347</v>
      </c>
      <c r="I67" s="117">
        <v>2.3115096134214808</v>
      </c>
    </row>
    <row r="68" spans="2:20" s="34" customFormat="1">
      <c r="B68" s="109"/>
      <c r="C68" s="109" t="s">
        <v>122</v>
      </c>
      <c r="D68" s="117">
        <v>-0.46670825129586646</v>
      </c>
      <c r="E68" s="117">
        <v>3.0667695768415104</v>
      </c>
      <c r="F68" s="117">
        <v>1.5946475384211345</v>
      </c>
      <c r="G68" s="117">
        <v>1.3311072087690556</v>
      </c>
      <c r="H68" s="117">
        <v>2.4771933726362105</v>
      </c>
      <c r="I68" s="117">
        <v>2.4480583434038472</v>
      </c>
    </row>
    <row r="69" spans="2:20" s="34" customFormat="1">
      <c r="B69" s="109"/>
      <c r="C69" s="109" t="s">
        <v>123</v>
      </c>
      <c r="D69" s="117">
        <v>-0.25914637685900965</v>
      </c>
      <c r="E69" s="117">
        <v>3.1781318935883096</v>
      </c>
      <c r="F69" s="117">
        <v>1.8755423844956765</v>
      </c>
      <c r="G69" s="117">
        <v>1.6398828402439003</v>
      </c>
      <c r="H69" s="117">
        <v>2.669134072389534</v>
      </c>
      <c r="I69" s="117">
        <v>2.601785862025463</v>
      </c>
      <c r="O69" s="363"/>
      <c r="P69" s="363"/>
      <c r="Q69" s="363"/>
      <c r="R69" s="363"/>
      <c r="S69" s="363"/>
      <c r="T69" s="363"/>
    </row>
    <row r="70" spans="2:20" s="34" customFormat="1">
      <c r="B70" s="109"/>
      <c r="C70" s="109" t="s">
        <v>124</v>
      </c>
      <c r="D70" s="117">
        <v>0.2001157982552515</v>
      </c>
      <c r="E70" s="117">
        <v>3.5977214971804505</v>
      </c>
      <c r="F70" s="117">
        <v>2.4648315919674646</v>
      </c>
      <c r="G70" s="117">
        <v>2.284521061121203</v>
      </c>
      <c r="H70" s="117">
        <v>3.1844157248039462</v>
      </c>
      <c r="I70" s="117">
        <v>3.0585853388375162</v>
      </c>
    </row>
    <row r="71" spans="2:20" s="34" customFormat="1">
      <c r="B71" s="109"/>
      <c r="C71" s="109" t="s">
        <v>125</v>
      </c>
      <c r="D71" s="117">
        <v>0.67643310275171675</v>
      </c>
      <c r="E71" s="117">
        <v>3.7582759869253524</v>
      </c>
      <c r="F71" s="117">
        <v>2.4528172425913652</v>
      </c>
      <c r="G71" s="117">
        <v>2.5782830515444166</v>
      </c>
      <c r="H71" s="117">
        <v>3.7299818457628975</v>
      </c>
      <c r="I71" s="117">
        <v>3.223172074370817</v>
      </c>
    </row>
    <row r="72" spans="2:20" s="34" customFormat="1">
      <c r="B72" s="109"/>
      <c r="C72" s="109" t="s">
        <v>126</v>
      </c>
      <c r="D72" s="117">
        <v>0.92347959409271319</v>
      </c>
      <c r="E72" s="117">
        <v>3.7885017408723964</v>
      </c>
      <c r="F72" s="117">
        <v>2.2388357232166367</v>
      </c>
      <c r="G72" s="117">
        <v>2.7047161123583185</v>
      </c>
      <c r="H72" s="117">
        <v>3.9926058598369174</v>
      </c>
      <c r="I72" s="117">
        <v>3.2342753480176789</v>
      </c>
    </row>
    <row r="73" spans="2:20" s="34" customFormat="1">
      <c r="B73" s="109"/>
      <c r="C73" s="109" t="s">
        <v>127</v>
      </c>
      <c r="D73" s="117">
        <v>0.99718315637180588</v>
      </c>
      <c r="E73" s="117">
        <v>3.7238178330673444</v>
      </c>
      <c r="F73" s="117">
        <v>2.0581079371133404</v>
      </c>
      <c r="G73" s="117">
        <v>2.4141673343687442</v>
      </c>
      <c r="H73" s="117">
        <v>4.3785130409769835</v>
      </c>
      <c r="I73" s="117">
        <v>3.1616009789557031</v>
      </c>
    </row>
    <row r="74" spans="2:20" s="34" customFormat="1">
      <c r="B74" s="109"/>
      <c r="C74" s="109" t="s">
        <v>128</v>
      </c>
      <c r="D74" s="117">
        <v>1.1670214680247204</v>
      </c>
      <c r="E74" s="117">
        <v>3.79886833293408</v>
      </c>
      <c r="F74" s="117">
        <v>2.1578066887597114</v>
      </c>
      <c r="G74" s="117">
        <v>2.619265836445428</v>
      </c>
      <c r="H74" s="117">
        <v>4.5119098548184855</v>
      </c>
      <c r="I74" s="117">
        <v>3.2530794405027041</v>
      </c>
    </row>
    <row r="75" spans="2:20" s="34" customFormat="1">
      <c r="B75" s="109"/>
      <c r="C75" s="113" t="s">
        <v>129</v>
      </c>
      <c r="D75" s="121">
        <v>1.2512699116311143</v>
      </c>
      <c r="E75" s="121">
        <v>3.7690441551522014</v>
      </c>
      <c r="F75" s="121">
        <v>2.1334407757751972</v>
      </c>
      <c r="G75" s="121">
        <v>2.6013398240358532</v>
      </c>
      <c r="H75" s="121">
        <v>4.7230913715174516</v>
      </c>
      <c r="I75" s="121">
        <v>3.23672652642224</v>
      </c>
    </row>
    <row r="76" spans="2:20" s="34" customFormat="1">
      <c r="B76" s="109"/>
      <c r="C76" s="109" t="s">
        <v>130</v>
      </c>
      <c r="D76" s="117"/>
      <c r="E76" s="117"/>
      <c r="F76" s="117"/>
      <c r="G76" s="117"/>
      <c r="H76" s="117"/>
      <c r="I76" s="117"/>
    </row>
    <row r="77" spans="2:20" s="34" customFormat="1">
      <c r="B77" s="109"/>
      <c r="C77" s="109" t="s">
        <v>131</v>
      </c>
      <c r="D77" s="117"/>
      <c r="E77" s="117"/>
      <c r="F77" s="117"/>
      <c r="G77" s="117"/>
      <c r="H77" s="117"/>
      <c r="I77" s="117"/>
    </row>
    <row r="78" spans="2:20" s="34" customFormat="1">
      <c r="B78" s="109"/>
      <c r="C78" s="109"/>
      <c r="D78" s="117"/>
      <c r="E78" s="117"/>
      <c r="F78" s="117"/>
      <c r="G78" s="117"/>
      <c r="H78" s="117"/>
      <c r="I78" s="117"/>
    </row>
    <row r="79" spans="2:20">
      <c r="B79" s="33" t="s">
        <v>134</v>
      </c>
    </row>
    <row r="80" spans="2:20" ht="21">
      <c r="B80" s="125"/>
      <c r="C80" s="501"/>
      <c r="D80" s="502"/>
      <c r="E80" s="502"/>
      <c r="F80" s="502"/>
      <c r="G80" s="502"/>
      <c r="H80" s="502"/>
      <c r="I80" s="502"/>
    </row>
    <row r="81" spans="2:9">
      <c r="C81" s="501"/>
      <c r="D81" s="503"/>
      <c r="E81" s="503"/>
      <c r="F81" s="503"/>
      <c r="G81" s="503"/>
      <c r="H81" s="503"/>
      <c r="I81" s="503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  <row r="83" spans="2:9" ht="18.75">
      <c r="B83" s="101"/>
      <c r="C83" s="102"/>
      <c r="D83" s="102"/>
      <c r="E83" s="102"/>
      <c r="F83" s="102"/>
      <c r="G83" s="102"/>
      <c r="H83" s="102"/>
      <c r="I83" s="102"/>
    </row>
    <row r="88" spans="2:9" ht="15.75" customHeight="1">
      <c r="B88" s="109"/>
      <c r="C88" s="109"/>
      <c r="D88" s="110"/>
      <c r="E88" s="110"/>
      <c r="F88" s="110"/>
      <c r="G88" s="110"/>
      <c r="H88" s="110"/>
      <c r="I88" s="110"/>
    </row>
    <row r="89" spans="2:9">
      <c r="B89" s="109"/>
      <c r="C89" s="109"/>
      <c r="D89" s="110"/>
      <c r="E89" s="110"/>
      <c r="F89" s="110"/>
      <c r="G89" s="110"/>
      <c r="H89" s="110"/>
      <c r="I89" s="110"/>
    </row>
    <row r="90" spans="2:9">
      <c r="B90" s="109"/>
      <c r="C90" s="109"/>
      <c r="D90" s="110"/>
      <c r="E90" s="110"/>
      <c r="F90" s="110"/>
      <c r="G90" s="110"/>
      <c r="H90" s="110"/>
      <c r="I90" s="110"/>
    </row>
    <row r="91" spans="2:9">
      <c r="B91" s="109"/>
      <c r="C91" s="109"/>
      <c r="D91" s="110"/>
      <c r="E91" s="110"/>
      <c r="F91" s="110"/>
      <c r="G91" s="110"/>
      <c r="H91" s="110"/>
      <c r="I91" s="110"/>
    </row>
  </sheetData>
  <mergeCells count="2">
    <mergeCell ref="C80:I80"/>
    <mergeCell ref="C81:I81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3"/>
  <sheetViews>
    <sheetView showGridLines="0" showRowColHeaders="0" showZeros="0" showOutlineSymbols="0" zoomScaleNormal="100" workbookViewId="0">
      <pane ySplit="4" topLeftCell="A5" activePane="bottomLeft" state="frozen"/>
      <selection activeCell="K20" sqref="K20"/>
      <selection pane="bottomLeft" activeCell="K20" sqref="K20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2" width="12" style="33" customWidth="1"/>
    <col min="13" max="16384" width="11.5703125" style="33"/>
  </cols>
  <sheetData>
    <row r="1" spans="2:16" ht="18.75">
      <c r="B1" s="101" t="s">
        <v>136</v>
      </c>
      <c r="C1" s="102"/>
      <c r="D1" s="102"/>
      <c r="E1" s="102"/>
      <c r="F1" s="102"/>
      <c r="G1" s="102"/>
      <c r="H1" s="102"/>
      <c r="I1" s="102"/>
      <c r="J1" s="57"/>
    </row>
    <row r="2" spans="2:16" ht="18.75">
      <c r="B2" s="101" t="s">
        <v>116</v>
      </c>
      <c r="C2" s="102"/>
      <c r="D2" s="102"/>
      <c r="E2" s="102"/>
      <c r="F2" s="102"/>
      <c r="G2" s="102"/>
      <c r="H2" s="102"/>
      <c r="I2" s="102"/>
      <c r="J2" s="57"/>
    </row>
    <row r="3" spans="2:16">
      <c r="B3" s="57"/>
      <c r="J3" s="57"/>
      <c r="K3" s="9" t="s">
        <v>178</v>
      </c>
    </row>
    <row r="4" spans="2:16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6">
      <c r="B5" s="56"/>
      <c r="C5" s="56"/>
      <c r="D5" s="108"/>
      <c r="E5" s="56"/>
      <c r="F5" s="56"/>
      <c r="G5" s="56"/>
      <c r="H5" s="56"/>
      <c r="I5" s="56"/>
      <c r="J5" s="57"/>
    </row>
    <row r="6" spans="2:16">
      <c r="B6" s="109">
        <v>2010</v>
      </c>
      <c r="C6" s="109"/>
      <c r="D6" s="117">
        <v>854.0098516375906</v>
      </c>
      <c r="E6" s="117">
        <v>892.37764217259462</v>
      </c>
      <c r="F6" s="117">
        <v>574.12949385821184</v>
      </c>
      <c r="G6" s="117">
        <v>351.08814006829385</v>
      </c>
      <c r="H6" s="117">
        <v>462.0913540920069</v>
      </c>
      <c r="I6" s="117">
        <v>785.83047111742064</v>
      </c>
      <c r="K6" s="47"/>
      <c r="L6" s="47"/>
      <c r="M6" s="47"/>
      <c r="N6" s="47"/>
      <c r="O6" s="47"/>
      <c r="P6" s="47"/>
    </row>
    <row r="7" spans="2:16">
      <c r="B7" s="109">
        <v>2011</v>
      </c>
      <c r="C7" s="109"/>
      <c r="D7" s="117">
        <v>873.20752003164876</v>
      </c>
      <c r="E7" s="117">
        <v>923.06397400451101</v>
      </c>
      <c r="F7" s="117">
        <v>588.72296997590513</v>
      </c>
      <c r="G7" s="117">
        <v>360.34340878210691</v>
      </c>
      <c r="H7" s="117">
        <v>473.67850927937536</v>
      </c>
      <c r="I7" s="117">
        <v>810.85356069746285</v>
      </c>
      <c r="K7" s="47"/>
      <c r="L7" s="47"/>
      <c r="M7" s="47"/>
      <c r="N7" s="47"/>
      <c r="O7" s="47"/>
      <c r="P7" s="47"/>
    </row>
    <row r="8" spans="2:16">
      <c r="B8" s="109">
        <v>2012</v>
      </c>
      <c r="C8" s="109"/>
      <c r="D8" s="117">
        <v>890.96203422829547</v>
      </c>
      <c r="E8" s="117">
        <v>955.4104056196536</v>
      </c>
      <c r="F8" s="117">
        <v>603.86982572137697</v>
      </c>
      <c r="G8" s="117">
        <v>365.30420992649925</v>
      </c>
      <c r="H8" s="117">
        <v>488.24254826560002</v>
      </c>
      <c r="I8" s="117">
        <v>836.26568757017981</v>
      </c>
      <c r="K8" s="47"/>
      <c r="L8" s="47"/>
      <c r="M8" s="47"/>
      <c r="N8" s="47"/>
      <c r="O8" s="47"/>
      <c r="P8" s="47"/>
    </row>
    <row r="9" spans="2:16">
      <c r="B9" s="109">
        <v>2013</v>
      </c>
      <c r="C9" s="109"/>
      <c r="D9" s="117">
        <v>910.3720826990276</v>
      </c>
      <c r="E9" s="117">
        <v>987.48063579495374</v>
      </c>
      <c r="F9" s="117">
        <v>619.75687378538237</v>
      </c>
      <c r="G9" s="117">
        <v>369.68166364562711</v>
      </c>
      <c r="H9" s="117">
        <v>503.82679781334627</v>
      </c>
      <c r="I9" s="117">
        <v>862.0005649572704</v>
      </c>
      <c r="K9" s="47"/>
      <c r="L9" s="47"/>
      <c r="M9" s="47"/>
      <c r="N9" s="47"/>
      <c r="O9" s="47"/>
      <c r="P9" s="47"/>
    </row>
    <row r="10" spans="2:16">
      <c r="B10" s="109">
        <v>2014</v>
      </c>
      <c r="C10" s="109"/>
      <c r="D10" s="117">
        <v>918.29211711246444</v>
      </c>
      <c r="E10" s="117">
        <v>1007.6883898661677</v>
      </c>
      <c r="F10" s="117">
        <v>626.11859428726598</v>
      </c>
      <c r="G10" s="117">
        <v>368.0060296391639</v>
      </c>
      <c r="H10" s="117">
        <v>510.91438177257129</v>
      </c>
      <c r="I10" s="117">
        <v>876.52859760097738</v>
      </c>
      <c r="K10" s="47"/>
      <c r="L10" s="47"/>
      <c r="M10" s="47"/>
      <c r="N10" s="47"/>
      <c r="O10" s="47"/>
      <c r="P10" s="47"/>
    </row>
    <row r="11" spans="2:16">
      <c r="B11" s="109">
        <v>2015</v>
      </c>
      <c r="C11" s="109"/>
      <c r="D11" s="117">
        <v>925.16460204597911</v>
      </c>
      <c r="E11" s="117">
        <v>1029.5348624662738</v>
      </c>
      <c r="F11" s="117">
        <v>632.73647553638693</v>
      </c>
      <c r="G11" s="117">
        <v>371.93226340494067</v>
      </c>
      <c r="H11" s="117">
        <v>520.60231470894644</v>
      </c>
      <c r="I11" s="117">
        <v>893.13122980420644</v>
      </c>
      <c r="K11" s="47"/>
      <c r="L11" s="47"/>
      <c r="M11" s="47"/>
      <c r="N11" s="47"/>
      <c r="O11" s="47"/>
      <c r="P11" s="47"/>
    </row>
    <row r="12" spans="2:16">
      <c r="B12" s="109">
        <v>2016</v>
      </c>
      <c r="C12" s="109"/>
      <c r="D12" s="126">
        <v>931.64910253017274</v>
      </c>
      <c r="E12" s="126">
        <v>1050.8237921202408</v>
      </c>
      <c r="F12" s="126">
        <v>640.89177371057519</v>
      </c>
      <c r="G12" s="126">
        <v>376.42090629243734</v>
      </c>
      <c r="H12" s="126">
        <v>528.63899788950926</v>
      </c>
      <c r="I12" s="117">
        <v>910.2438056302824</v>
      </c>
      <c r="K12" s="47"/>
      <c r="L12" s="47"/>
      <c r="M12" s="47"/>
      <c r="N12" s="47"/>
      <c r="O12" s="47"/>
      <c r="P12" s="47"/>
    </row>
    <row r="13" spans="2:16">
      <c r="B13" s="109">
        <v>2017</v>
      </c>
      <c r="C13" s="109"/>
      <c r="D13" s="117">
        <v>937.13550373947908</v>
      </c>
      <c r="E13" s="117">
        <v>1071.0073356712587</v>
      </c>
      <c r="F13" s="117">
        <v>649.19055643534398</v>
      </c>
      <c r="G13" s="117">
        <v>381.05815181742025</v>
      </c>
      <c r="H13" s="117">
        <v>538.40100572204483</v>
      </c>
      <c r="I13" s="117">
        <v>926.86713257362715</v>
      </c>
      <c r="K13" s="47"/>
      <c r="L13" s="47"/>
      <c r="M13" s="47"/>
      <c r="N13" s="47"/>
      <c r="O13" s="47"/>
      <c r="P13" s="47"/>
    </row>
    <row r="14" spans="2:16">
      <c r="B14" s="109">
        <v>2018</v>
      </c>
      <c r="C14" s="109"/>
      <c r="D14" s="117">
        <v>953.92125812729375</v>
      </c>
      <c r="E14" s="117">
        <v>1107.4871268066829</v>
      </c>
      <c r="F14" s="117">
        <v>680.95871055427142</v>
      </c>
      <c r="G14" s="117">
        <v>393.40111817886367</v>
      </c>
      <c r="H14" s="117">
        <v>558.41336534140623</v>
      </c>
      <c r="I14" s="117">
        <v>960.98128601384064</v>
      </c>
      <c r="K14" s="47"/>
      <c r="L14" s="47"/>
      <c r="M14" s="47"/>
      <c r="N14" s="47"/>
      <c r="O14" s="47"/>
      <c r="P14" s="47"/>
    </row>
    <row r="15" spans="2:16">
      <c r="B15" s="109">
        <v>2019</v>
      </c>
      <c r="C15" s="109"/>
      <c r="D15" s="117">
        <v>978.40342140358734</v>
      </c>
      <c r="E15" s="117">
        <v>1143.5510504863109</v>
      </c>
      <c r="F15" s="117">
        <v>714.976103465964</v>
      </c>
      <c r="G15" s="117">
        <v>405.54418228434622</v>
      </c>
      <c r="H15" s="117">
        <v>579.25481068681074</v>
      </c>
      <c r="I15" s="117">
        <v>995.75784980562355</v>
      </c>
      <c r="K15" s="47"/>
      <c r="L15" s="47"/>
      <c r="M15" s="47"/>
      <c r="N15" s="47"/>
      <c r="O15" s="47"/>
      <c r="P15" s="47"/>
    </row>
    <row r="16" spans="2:16">
      <c r="B16" s="109"/>
      <c r="C16" s="109"/>
      <c r="D16" s="117"/>
      <c r="E16" s="117"/>
      <c r="F16" s="117"/>
      <c r="G16" s="117"/>
      <c r="H16" s="117"/>
      <c r="I16" s="117"/>
      <c r="K16" s="47"/>
      <c r="L16" s="47"/>
      <c r="M16" s="47"/>
      <c r="N16" s="47"/>
      <c r="O16" s="47"/>
      <c r="P16" s="47"/>
    </row>
    <row r="17" spans="2:16">
      <c r="B17" s="109">
        <v>2020</v>
      </c>
      <c r="C17" s="109" t="s">
        <v>120</v>
      </c>
      <c r="D17" s="117">
        <v>978.20106415490261</v>
      </c>
      <c r="E17" s="117">
        <v>1144.6065527748094</v>
      </c>
      <c r="F17" s="117">
        <v>715.44479369488192</v>
      </c>
      <c r="G17" s="117">
        <v>405.94651613568095</v>
      </c>
      <c r="H17" s="117">
        <v>579.92430854390068</v>
      </c>
      <c r="I17" s="117">
        <v>996.73242441599859</v>
      </c>
      <c r="K17" s="47"/>
      <c r="L17" s="47"/>
      <c r="M17" s="47"/>
      <c r="N17" s="47"/>
      <c r="O17" s="47"/>
      <c r="P17" s="47"/>
    </row>
    <row r="18" spans="2:16">
      <c r="B18" s="109"/>
      <c r="C18" s="109" t="s">
        <v>121</v>
      </c>
      <c r="D18" s="117">
        <v>986.30301451884361</v>
      </c>
      <c r="E18" s="117">
        <v>1156.2602270093073</v>
      </c>
      <c r="F18" s="117">
        <v>722.64598986644228</v>
      </c>
      <c r="G18" s="117">
        <v>409.63106803231682</v>
      </c>
      <c r="H18" s="117">
        <v>586.02646282834439</v>
      </c>
      <c r="I18" s="117">
        <v>1006.8507812600074</v>
      </c>
      <c r="K18" s="47"/>
      <c r="L18" s="47"/>
      <c r="M18" s="47"/>
      <c r="N18" s="47"/>
      <c r="O18" s="47"/>
      <c r="P18" s="47"/>
    </row>
    <row r="19" spans="2:16">
      <c r="B19" s="109"/>
      <c r="C19" s="109" t="s">
        <v>122</v>
      </c>
      <c r="D19" s="117">
        <v>986.45749666257962</v>
      </c>
      <c r="E19" s="117">
        <v>1157.9685135550237</v>
      </c>
      <c r="F19" s="117">
        <v>723.21618558728289</v>
      </c>
      <c r="G19" s="117">
        <v>409.89801545574198</v>
      </c>
      <c r="H19" s="117">
        <v>587.13672395398464</v>
      </c>
      <c r="I19" s="117">
        <v>1007.9984144898739</v>
      </c>
      <c r="K19" s="47"/>
      <c r="L19" s="47"/>
      <c r="M19" s="47"/>
      <c r="N19" s="47"/>
      <c r="O19" s="47"/>
      <c r="P19" s="47"/>
    </row>
    <row r="20" spans="2:16">
      <c r="B20" s="109"/>
      <c r="C20" s="109" t="s">
        <v>123</v>
      </c>
      <c r="D20" s="117">
        <v>986.01517009126735</v>
      </c>
      <c r="E20" s="117">
        <v>1159.0869881965509</v>
      </c>
      <c r="F20" s="117">
        <v>723.79879541751666</v>
      </c>
      <c r="G20" s="117">
        <v>409.86704123720386</v>
      </c>
      <c r="H20" s="117">
        <v>588.27512981137329</v>
      </c>
      <c r="I20" s="117">
        <v>1008.8348073120193</v>
      </c>
      <c r="K20" s="47"/>
      <c r="L20" s="47"/>
      <c r="M20" s="47"/>
      <c r="N20" s="47"/>
      <c r="O20" s="47"/>
      <c r="P20" s="47"/>
    </row>
    <row r="21" spans="2:16">
      <c r="B21" s="109"/>
      <c r="C21" s="109" t="s">
        <v>124</v>
      </c>
      <c r="D21" s="117">
        <v>985.60984065499167</v>
      </c>
      <c r="E21" s="117">
        <v>1160.6894598434933</v>
      </c>
      <c r="F21" s="117">
        <v>724.687533676768</v>
      </c>
      <c r="G21" s="117">
        <v>409.6225547799678</v>
      </c>
      <c r="H21" s="117">
        <v>589.40917054768988</v>
      </c>
      <c r="I21" s="117">
        <v>1010.1130378546046</v>
      </c>
      <c r="K21" s="47"/>
      <c r="L21" s="47"/>
      <c r="M21" s="47"/>
      <c r="N21" s="47"/>
      <c r="O21" s="47"/>
      <c r="P21" s="47"/>
    </row>
    <row r="22" spans="2:16">
      <c r="B22" s="109"/>
      <c r="C22" s="109" t="s">
        <v>125</v>
      </c>
      <c r="D22" s="117">
        <v>985.51761432640092</v>
      </c>
      <c r="E22" s="117">
        <v>1161.8803123266778</v>
      </c>
      <c r="F22" s="117">
        <v>725.61330917487442</v>
      </c>
      <c r="G22" s="117">
        <v>409.79720372691236</v>
      </c>
      <c r="H22" s="117">
        <v>590.12201556347725</v>
      </c>
      <c r="I22" s="117">
        <v>1011.0314568435446</v>
      </c>
      <c r="K22" s="47"/>
      <c r="L22" s="47"/>
      <c r="M22" s="47"/>
      <c r="N22" s="47"/>
      <c r="O22" s="47"/>
      <c r="P22" s="47"/>
    </row>
    <row r="23" spans="2:16">
      <c r="B23" s="109"/>
      <c r="C23" s="109" t="s">
        <v>126</v>
      </c>
      <c r="D23" s="117">
        <v>985.388838171261</v>
      </c>
      <c r="E23" s="117">
        <v>1162.9734425148029</v>
      </c>
      <c r="F23" s="117">
        <v>726.38887321925108</v>
      </c>
      <c r="G23" s="117">
        <v>410.13993071966905</v>
      </c>
      <c r="H23" s="117">
        <v>590.90934840239993</v>
      </c>
      <c r="I23" s="117">
        <v>1011.8369200782212</v>
      </c>
      <c r="K23" s="47"/>
      <c r="L23" s="47"/>
      <c r="M23" s="47"/>
      <c r="N23" s="47"/>
      <c r="O23" s="47"/>
      <c r="P23" s="47"/>
    </row>
    <row r="24" spans="2:16">
      <c r="B24" s="109"/>
      <c r="C24" s="109" t="s">
        <v>127</v>
      </c>
      <c r="D24" s="117">
        <v>985.37969749052354</v>
      </c>
      <c r="E24" s="117">
        <v>1164.3126223234003</v>
      </c>
      <c r="F24" s="117">
        <v>727.03818592901462</v>
      </c>
      <c r="G24" s="117">
        <v>410.43105862527511</v>
      </c>
      <c r="H24" s="117">
        <v>591.6851504853239</v>
      </c>
      <c r="I24" s="117">
        <v>1012.9350155928532</v>
      </c>
      <c r="K24" s="47"/>
      <c r="L24" s="47"/>
      <c r="M24" s="47"/>
      <c r="N24" s="47"/>
      <c r="O24" s="47"/>
      <c r="P24" s="47"/>
    </row>
    <row r="25" spans="2:16">
      <c r="B25" s="109"/>
      <c r="C25" s="109" t="s">
        <v>128</v>
      </c>
      <c r="D25" s="117">
        <v>985.57339432485446</v>
      </c>
      <c r="E25" s="117">
        <v>1166.7170006804904</v>
      </c>
      <c r="F25" s="117">
        <v>728.17573628319667</v>
      </c>
      <c r="G25" s="117">
        <v>411.34474371287803</v>
      </c>
      <c r="H25" s="117">
        <v>592.5876241910704</v>
      </c>
      <c r="I25" s="117">
        <v>1014.958307036959</v>
      </c>
      <c r="K25" s="47"/>
      <c r="L25" s="47"/>
      <c r="M25" s="47"/>
      <c r="N25" s="47"/>
      <c r="O25" s="47"/>
      <c r="P25" s="47"/>
    </row>
    <row r="26" spans="2:16">
      <c r="B26" s="109"/>
      <c r="C26" s="109" t="s">
        <v>129</v>
      </c>
      <c r="D26" s="117">
        <v>985.55669533489936</v>
      </c>
      <c r="E26" s="117">
        <v>1167.8346766303907</v>
      </c>
      <c r="F26" s="117">
        <v>728.65566760257695</v>
      </c>
      <c r="G26" s="117">
        <v>411.93796782941803</v>
      </c>
      <c r="H26" s="117">
        <v>593.30817061523044</v>
      </c>
      <c r="I26" s="117">
        <v>1016.0272281781963</v>
      </c>
      <c r="K26" s="47"/>
      <c r="L26" s="47"/>
      <c r="M26" s="47"/>
      <c r="N26" s="47"/>
      <c r="O26" s="47"/>
      <c r="P26" s="47"/>
    </row>
    <row r="27" spans="2:16">
      <c r="B27" s="109"/>
      <c r="C27" s="109" t="s">
        <v>130</v>
      </c>
      <c r="D27" s="117">
        <v>985.21166097792798</v>
      </c>
      <c r="E27" s="117">
        <v>1168.9996772252725</v>
      </c>
      <c r="F27" s="117">
        <v>729.08438145812806</v>
      </c>
      <c r="G27" s="117">
        <v>412.07671157694949</v>
      </c>
      <c r="H27" s="117">
        <v>594.35254669523488</v>
      </c>
      <c r="I27" s="117">
        <v>1017.0100300257828</v>
      </c>
      <c r="K27" s="47"/>
      <c r="L27" s="47"/>
      <c r="M27" s="47"/>
      <c r="N27" s="47"/>
      <c r="O27" s="47"/>
      <c r="P27" s="47"/>
    </row>
    <row r="28" spans="2:16">
      <c r="B28" s="109"/>
      <c r="C28" s="109" t="s">
        <v>131</v>
      </c>
      <c r="D28" s="117">
        <v>985.15566222335588</v>
      </c>
      <c r="E28" s="117">
        <v>1170.2585354922246</v>
      </c>
      <c r="F28" s="117">
        <v>729.61853284131189</v>
      </c>
      <c r="G28" s="117">
        <v>412.00746765522553</v>
      </c>
      <c r="H28" s="117">
        <v>594.58594023052615</v>
      </c>
      <c r="I28" s="117">
        <v>1017.9672205936176</v>
      </c>
      <c r="K28" s="47"/>
      <c r="L28" s="47"/>
      <c r="M28" s="47"/>
      <c r="N28" s="47"/>
      <c r="O28" s="47"/>
      <c r="P28" s="47"/>
    </row>
    <row r="29" spans="2:16">
      <c r="B29" s="109">
        <v>2021</v>
      </c>
      <c r="C29" s="109" t="s">
        <v>120</v>
      </c>
      <c r="D29" s="117">
        <v>993.72647117077372</v>
      </c>
      <c r="E29" s="117">
        <v>1182.0684509014122</v>
      </c>
      <c r="F29" s="117">
        <v>736.65216017515888</v>
      </c>
      <c r="G29" s="117">
        <v>415.97365490198399</v>
      </c>
      <c r="H29" s="117">
        <v>600.73789839249184</v>
      </c>
      <c r="I29" s="117">
        <v>1028.1897146127192</v>
      </c>
      <c r="K29" s="47"/>
      <c r="L29" s="47"/>
      <c r="M29" s="47"/>
      <c r="N29" s="47"/>
      <c r="O29" s="47"/>
      <c r="P29" s="47"/>
    </row>
    <row r="30" spans="2:16">
      <c r="B30" s="109"/>
      <c r="C30" s="109" t="s">
        <v>121</v>
      </c>
      <c r="D30" s="117">
        <v>993.67523180989792</v>
      </c>
      <c r="E30" s="117">
        <v>1184.2604565223451</v>
      </c>
      <c r="F30" s="117">
        <v>737.55649119785789</v>
      </c>
      <c r="G30" s="117">
        <v>415.99700727299506</v>
      </c>
      <c r="H30" s="117">
        <v>601.65460250558863</v>
      </c>
      <c r="I30" s="117">
        <v>1029.9034460628618</v>
      </c>
      <c r="K30" s="47"/>
      <c r="L30" s="47"/>
      <c r="M30" s="47"/>
      <c r="N30" s="47"/>
      <c r="O30" s="47"/>
      <c r="P30" s="47"/>
    </row>
    <row r="31" spans="2:16">
      <c r="B31" s="109"/>
      <c r="C31" s="109" t="s">
        <v>122</v>
      </c>
      <c r="D31" s="117">
        <v>993.73607423373858</v>
      </c>
      <c r="E31" s="117">
        <v>1185.8083156682701</v>
      </c>
      <c r="F31" s="117">
        <v>738.21968401224296</v>
      </c>
      <c r="G31" s="117">
        <v>415.99078841543201</v>
      </c>
      <c r="H31" s="117">
        <v>602.21199150378391</v>
      </c>
      <c r="I31" s="117">
        <v>1030.9564719764026</v>
      </c>
      <c r="K31" s="47"/>
      <c r="L31" s="47"/>
      <c r="M31" s="47"/>
      <c r="N31" s="47"/>
      <c r="O31" s="47"/>
      <c r="P31" s="47"/>
    </row>
    <row r="32" spans="2:16">
      <c r="B32" s="109"/>
      <c r="C32" s="109" t="s">
        <v>123</v>
      </c>
      <c r="D32" s="117">
        <v>993.73373694177894</v>
      </c>
      <c r="E32" s="117">
        <v>1186.8689173227967</v>
      </c>
      <c r="F32" s="117">
        <v>738.66083820080462</v>
      </c>
      <c r="G32" s="117">
        <v>416.25477938588193</v>
      </c>
      <c r="H32" s="117">
        <v>602.20255135560262</v>
      </c>
      <c r="I32" s="117">
        <v>1031.6166430727237</v>
      </c>
      <c r="K32" s="47"/>
      <c r="L32" s="47"/>
      <c r="M32" s="47"/>
      <c r="N32" s="47"/>
      <c r="O32" s="47"/>
      <c r="P32" s="47"/>
    </row>
    <row r="33" spans="2:42">
      <c r="B33" s="109"/>
      <c r="C33" s="109" t="s">
        <v>124</v>
      </c>
      <c r="D33" s="117">
        <v>993.82810611766934</v>
      </c>
      <c r="E33" s="117">
        <v>1187.7970633213895</v>
      </c>
      <c r="F33" s="117">
        <v>739.19443744306477</v>
      </c>
      <c r="G33" s="117">
        <v>416.48996583256724</v>
      </c>
      <c r="H33" s="117">
        <v>602.7327053909346</v>
      </c>
      <c r="I33" s="117">
        <v>1032.3320407020449</v>
      </c>
      <c r="K33" s="47"/>
      <c r="L33" s="47"/>
      <c r="M33" s="47"/>
      <c r="N33" s="47"/>
      <c r="O33" s="47"/>
      <c r="P33" s="47"/>
    </row>
    <row r="34" spans="2:42">
      <c r="B34" s="109"/>
      <c r="C34" s="109" t="s">
        <v>125</v>
      </c>
      <c r="D34" s="117">
        <v>993.79970389996595</v>
      </c>
      <c r="E34" s="117">
        <v>1188.7390404971743</v>
      </c>
      <c r="F34" s="117">
        <v>739.66195210629724</v>
      </c>
      <c r="G34" s="117">
        <v>416.6561221823693</v>
      </c>
      <c r="H34" s="117">
        <v>602.46228433845431</v>
      </c>
      <c r="I34" s="117">
        <v>1033.034487856283</v>
      </c>
      <c r="K34" s="47"/>
      <c r="L34" s="47"/>
      <c r="M34" s="47"/>
      <c r="N34" s="47"/>
      <c r="O34" s="47"/>
      <c r="P34" s="47"/>
    </row>
    <row r="35" spans="2:42">
      <c r="B35" s="109"/>
      <c r="C35" s="109" t="s">
        <v>126</v>
      </c>
      <c r="D35" s="117">
        <v>993.97646256215296</v>
      </c>
      <c r="E35" s="117">
        <v>1189.7354692751421</v>
      </c>
      <c r="F35" s="117">
        <v>740.19020497902545</v>
      </c>
      <c r="G35" s="117">
        <v>416.85512433643089</v>
      </c>
      <c r="H35" s="117">
        <v>603.25121632727587</v>
      </c>
      <c r="I35" s="117">
        <v>1033.8605698817189</v>
      </c>
      <c r="K35" s="47"/>
      <c r="L35" s="47"/>
      <c r="M35" s="47"/>
      <c r="N35" s="47"/>
      <c r="O35" s="47"/>
      <c r="P35" s="47"/>
    </row>
    <row r="36" spans="2:42">
      <c r="B36" s="109"/>
      <c r="C36" s="109" t="s">
        <v>127</v>
      </c>
      <c r="D36" s="117">
        <v>994.28796803561897</v>
      </c>
      <c r="E36" s="117">
        <v>1192.2624873456782</v>
      </c>
      <c r="F36" s="117">
        <v>741.34815972965509</v>
      </c>
      <c r="G36" s="117">
        <v>417.73347686041495</v>
      </c>
      <c r="H36" s="117">
        <v>603.80448932683987</v>
      </c>
      <c r="I36" s="117">
        <v>1035.9780923974629</v>
      </c>
      <c r="K36" s="47"/>
      <c r="L36" s="47"/>
      <c r="M36" s="47"/>
      <c r="N36" s="47"/>
      <c r="O36" s="47"/>
      <c r="P36" s="47"/>
    </row>
    <row r="37" spans="2:42">
      <c r="B37" s="109"/>
      <c r="C37" s="109" t="s">
        <v>128</v>
      </c>
      <c r="D37" s="117">
        <v>994.02118047447459</v>
      </c>
      <c r="E37" s="117">
        <v>1193.0800292821443</v>
      </c>
      <c r="F37" s="117">
        <v>741.63056491604948</v>
      </c>
      <c r="G37" s="117">
        <v>417.81310192988462</v>
      </c>
      <c r="H37" s="117">
        <v>603.95786792581328</v>
      </c>
      <c r="I37" s="117">
        <v>1036.6917270132503</v>
      </c>
      <c r="K37" s="47"/>
      <c r="L37" s="47"/>
      <c r="M37" s="47"/>
      <c r="N37" s="47"/>
      <c r="O37" s="47"/>
      <c r="P37" s="47"/>
    </row>
    <row r="38" spans="2:42">
      <c r="B38" s="109"/>
      <c r="C38" s="113" t="s">
        <v>129</v>
      </c>
      <c r="D38" s="121">
        <v>994.16471877130516</v>
      </c>
      <c r="E38" s="121">
        <v>1193.814802532461</v>
      </c>
      <c r="F38" s="121">
        <v>741.92899450699224</v>
      </c>
      <c r="G38" s="121">
        <v>418.10593455288841</v>
      </c>
      <c r="H38" s="121">
        <v>604.50254158923008</v>
      </c>
      <c r="I38" s="121">
        <v>1037.4769274165515</v>
      </c>
      <c r="K38" s="47"/>
      <c r="L38" s="47"/>
      <c r="M38" s="47"/>
      <c r="N38" s="47"/>
      <c r="O38" s="47"/>
      <c r="P38" s="47"/>
    </row>
    <row r="39" spans="2:42">
      <c r="B39" s="116"/>
      <c r="C39" s="109" t="s">
        <v>130</v>
      </c>
      <c r="D39" s="117"/>
      <c r="E39" s="117"/>
      <c r="F39" s="117"/>
      <c r="G39" s="117"/>
      <c r="H39" s="117"/>
      <c r="I39" s="117"/>
      <c r="K39" s="47"/>
      <c r="L39" s="47"/>
      <c r="M39" s="47"/>
      <c r="N39" s="47"/>
      <c r="O39" s="47"/>
      <c r="P39" s="47"/>
    </row>
    <row r="40" spans="2:42">
      <c r="B40" s="116"/>
      <c r="C40" s="109" t="s">
        <v>131</v>
      </c>
      <c r="D40" s="117"/>
      <c r="E40" s="117"/>
      <c r="F40" s="117"/>
      <c r="G40" s="117"/>
      <c r="H40" s="117"/>
      <c r="I40" s="117"/>
      <c r="K40" s="47"/>
      <c r="L40" s="365"/>
      <c r="M40" s="365"/>
      <c r="N40" s="365"/>
      <c r="O40" s="365"/>
      <c r="P40" s="365"/>
      <c r="Q40" s="365"/>
    </row>
    <row r="41" spans="2:42">
      <c r="B41" s="116"/>
      <c r="C41" s="109"/>
      <c r="D41" s="124"/>
      <c r="E41" s="124"/>
      <c r="F41" s="124"/>
      <c r="G41" s="124"/>
      <c r="H41" s="124"/>
      <c r="I41" s="124"/>
      <c r="K41" s="47"/>
      <c r="L41" s="47"/>
      <c r="M41" s="47"/>
      <c r="N41" s="47"/>
      <c r="O41" s="47"/>
      <c r="P41" s="47"/>
    </row>
    <row r="42" spans="2:42">
      <c r="B42" s="109"/>
      <c r="C42" s="109"/>
      <c r="D42" s="121" t="s">
        <v>133</v>
      </c>
      <c r="E42" s="117"/>
      <c r="F42" s="117"/>
      <c r="G42" s="117"/>
      <c r="H42" s="117"/>
      <c r="I42" s="117"/>
      <c r="K42" s="47"/>
      <c r="L42" s="47"/>
      <c r="M42" s="47"/>
      <c r="N42" s="47"/>
      <c r="O42" s="47"/>
      <c r="P42" s="47"/>
    </row>
    <row r="43" spans="2:42">
      <c r="B43" s="109">
        <v>2010</v>
      </c>
      <c r="C43" s="109"/>
      <c r="D43" s="117">
        <v>2.1742639544057196</v>
      </c>
      <c r="E43" s="117">
        <v>3.5854194921367322</v>
      </c>
      <c r="F43" s="117">
        <v>3.2084438878145383</v>
      </c>
      <c r="G43" s="117">
        <v>2.8985024455060904</v>
      </c>
      <c r="H43" s="117">
        <v>2.8228685702079925</v>
      </c>
      <c r="I43" s="117">
        <v>3.4175092207132662</v>
      </c>
      <c r="K43" s="47"/>
      <c r="L43" s="47"/>
      <c r="M43" s="47"/>
      <c r="N43" s="47"/>
      <c r="O43" s="47"/>
      <c r="P43" s="47"/>
    </row>
    <row r="44" spans="2:42">
      <c r="B44" s="109">
        <v>2011</v>
      </c>
      <c r="C44" s="109"/>
      <c r="D44" s="117">
        <v>2.2479446059370467</v>
      </c>
      <c r="E44" s="117">
        <v>3.4387158957957631</v>
      </c>
      <c r="F44" s="117">
        <v>2.541844004498639</v>
      </c>
      <c r="G44" s="117">
        <v>2.636166722126454</v>
      </c>
      <c r="H44" s="117">
        <v>2.5075464158243799</v>
      </c>
      <c r="I44" s="117">
        <v>3.1842859878493002</v>
      </c>
      <c r="K44" s="47"/>
      <c r="L44" s="47"/>
      <c r="M44" s="47"/>
      <c r="N44" s="47"/>
      <c r="O44" s="47"/>
      <c r="P44" s="4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2:42">
      <c r="B45" s="109">
        <v>2012</v>
      </c>
      <c r="C45" s="109"/>
      <c r="D45" s="118">
        <v>2.0332525532994916</v>
      </c>
      <c r="E45" s="118">
        <v>3.5042459164357442</v>
      </c>
      <c r="F45" s="118">
        <v>2.5728324726469909</v>
      </c>
      <c r="G45" s="118">
        <v>1.3766870777958573</v>
      </c>
      <c r="H45" s="118">
        <v>3.0746674592396994</v>
      </c>
      <c r="I45" s="118">
        <v>3.1339970747441104</v>
      </c>
      <c r="K45" s="47"/>
      <c r="L45" s="47"/>
      <c r="M45" s="47"/>
      <c r="N45" s="47"/>
      <c r="O45" s="47"/>
      <c r="P45" s="47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2:42">
      <c r="B46" s="109">
        <v>2013</v>
      </c>
      <c r="C46" s="109"/>
      <c r="D46" s="117">
        <v>2.1785494471202815</v>
      </c>
      <c r="E46" s="117">
        <v>3.3566967647270074</v>
      </c>
      <c r="F46" s="117">
        <v>2.6308729774710882</v>
      </c>
      <c r="G46" s="117">
        <v>1.1983036603954389</v>
      </c>
      <c r="H46" s="117">
        <v>3.1919073016283939</v>
      </c>
      <c r="I46" s="117">
        <v>3.0773566068296843</v>
      </c>
      <c r="K46" s="47"/>
      <c r="L46" s="47"/>
      <c r="M46" s="47"/>
      <c r="N46" s="47"/>
      <c r="O46" s="47"/>
      <c r="P46" s="47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2:42">
      <c r="B47" s="109">
        <v>2014</v>
      </c>
      <c r="C47" s="109"/>
      <c r="D47" s="117">
        <v>0.86997773371475517</v>
      </c>
      <c r="E47" s="117">
        <v>2.0463949710716189</v>
      </c>
      <c r="F47" s="117">
        <v>1.0264864773547711</v>
      </c>
      <c r="G47" s="117">
        <v>-0.45326402990586434</v>
      </c>
      <c r="H47" s="117">
        <v>1.4067500954664913</v>
      </c>
      <c r="I47" s="117">
        <v>1.6853855129929318</v>
      </c>
      <c r="K47" s="47"/>
      <c r="L47" s="47"/>
      <c r="M47" s="47"/>
      <c r="N47" s="47"/>
      <c r="O47" s="47"/>
      <c r="P47" s="47"/>
    </row>
    <row r="48" spans="2:42">
      <c r="B48" s="109">
        <v>2015</v>
      </c>
      <c r="C48" s="109"/>
      <c r="D48" s="117">
        <v>0.74839855482207174</v>
      </c>
      <c r="E48" s="117">
        <v>2.1679789922961712</v>
      </c>
      <c r="F48" s="117">
        <v>1.0569692881672532</v>
      </c>
      <c r="G48" s="117">
        <v>1.0668938684582185</v>
      </c>
      <c r="H48" s="117">
        <v>1.8961949950916823</v>
      </c>
      <c r="I48" s="117">
        <v>1.8941346863832864</v>
      </c>
      <c r="K48" s="47"/>
      <c r="L48" s="47"/>
      <c r="M48" s="47"/>
      <c r="N48" s="47"/>
      <c r="O48" s="47"/>
      <c r="P48" s="47"/>
    </row>
    <row r="49" spans="2:16">
      <c r="B49" s="109">
        <v>2016</v>
      </c>
      <c r="C49" s="109"/>
      <c r="D49" s="117">
        <v>0.70090235508939447</v>
      </c>
      <c r="E49" s="117">
        <v>2.0678201807531771</v>
      </c>
      <c r="F49" s="117">
        <v>1.2888933212321652</v>
      </c>
      <c r="G49" s="117">
        <v>1.2068441835092036</v>
      </c>
      <c r="H49" s="117">
        <v>1.5437279000681814</v>
      </c>
      <c r="I49" s="117">
        <v>1.9160203176220136</v>
      </c>
      <c r="K49" s="47"/>
      <c r="L49" s="47"/>
      <c r="M49" s="47"/>
      <c r="N49" s="47"/>
      <c r="O49" s="47"/>
      <c r="P49" s="47"/>
    </row>
    <row r="50" spans="2:16">
      <c r="B50" s="109">
        <v>2017</v>
      </c>
      <c r="C50" s="109"/>
      <c r="D50" s="117">
        <v>0.58889137491855426</v>
      </c>
      <c r="E50" s="117">
        <v>1.9207353033274588</v>
      </c>
      <c r="F50" s="117">
        <v>1.2948805188622181</v>
      </c>
      <c r="G50" s="117">
        <v>1.231930917614954</v>
      </c>
      <c r="H50" s="117">
        <v>1.8466302848462846</v>
      </c>
      <c r="I50" s="117">
        <v>1.8262499388099984</v>
      </c>
      <c r="K50" s="47"/>
      <c r="L50" s="47"/>
      <c r="M50" s="47"/>
      <c r="N50" s="47"/>
      <c r="O50" s="47"/>
      <c r="P50" s="47"/>
    </row>
    <row r="51" spans="2:16">
      <c r="B51" s="109">
        <v>2018</v>
      </c>
      <c r="C51" s="109"/>
      <c r="D51" s="117">
        <v>1.7911768704562014</v>
      </c>
      <c r="E51" s="117">
        <v>3.4061196333973198</v>
      </c>
      <c r="F51" s="117">
        <v>4.8935021934644274</v>
      </c>
      <c r="G51" s="117">
        <v>3.2391293304118607</v>
      </c>
      <c r="H51" s="117">
        <v>3.7169989295475103</v>
      </c>
      <c r="I51" s="117">
        <v>3.6805872429081399</v>
      </c>
      <c r="K51" s="47"/>
      <c r="L51" s="47"/>
      <c r="M51" s="47"/>
      <c r="N51" s="47"/>
      <c r="O51" s="47"/>
      <c r="P51" s="47"/>
    </row>
    <row r="52" spans="2:16">
      <c r="B52" s="109">
        <v>2019</v>
      </c>
      <c r="C52" s="109"/>
      <c r="D52" s="117">
        <v>2.5664763278633762</v>
      </c>
      <c r="E52" s="117">
        <v>3.2563740748494663</v>
      </c>
      <c r="F52" s="117">
        <v>4.995514762415465</v>
      </c>
      <c r="G52" s="117">
        <v>3.0866877454988728</v>
      </c>
      <c r="H52" s="117">
        <v>3.7322611955504126</v>
      </c>
      <c r="I52" s="117">
        <v>3.6188596279576268</v>
      </c>
      <c r="K52" s="47"/>
      <c r="L52" s="47"/>
      <c r="M52" s="47"/>
      <c r="N52" s="47"/>
      <c r="O52" s="47"/>
      <c r="P52" s="47"/>
    </row>
    <row r="53" spans="2:16">
      <c r="B53" s="127"/>
      <c r="C53" s="109"/>
      <c r="D53" s="117"/>
      <c r="E53" s="117"/>
      <c r="F53" s="117"/>
      <c r="G53" s="117"/>
      <c r="H53" s="117"/>
      <c r="I53" s="117"/>
      <c r="K53" s="47"/>
      <c r="L53" s="47"/>
      <c r="M53" s="47"/>
      <c r="N53" s="47"/>
      <c r="O53" s="47"/>
      <c r="P53" s="47"/>
    </row>
    <row r="54" spans="2:16">
      <c r="B54" s="127">
        <v>2020</v>
      </c>
      <c r="C54" s="109" t="s">
        <v>120</v>
      </c>
      <c r="D54" s="117">
        <v>0.723889036300851</v>
      </c>
      <c r="E54" s="117">
        <v>1.3232323702238702</v>
      </c>
      <c r="F54" s="117">
        <v>1.1369676192929612</v>
      </c>
      <c r="G54" s="117">
        <v>0.76338653030212367</v>
      </c>
      <c r="H54" s="117">
        <v>1.4202790970069268</v>
      </c>
      <c r="I54" s="117">
        <v>1.3493285743965799</v>
      </c>
      <c r="K54" s="47"/>
      <c r="L54" s="47"/>
      <c r="M54" s="47"/>
      <c r="N54" s="47"/>
      <c r="O54" s="47"/>
      <c r="P54" s="47"/>
    </row>
    <row r="55" spans="2:16">
      <c r="B55" s="127"/>
      <c r="C55" s="109" t="s">
        <v>121</v>
      </c>
      <c r="D55" s="117">
        <v>1.6093405933714999</v>
      </c>
      <c r="E55" s="117">
        <v>2.1553333435459399</v>
      </c>
      <c r="F55" s="117">
        <v>2.0314854264809501</v>
      </c>
      <c r="G55" s="117">
        <v>1.6948578073634701</v>
      </c>
      <c r="H55" s="117">
        <v>2.2978639392972067</v>
      </c>
      <c r="I55" s="117">
        <v>2.2012931735143404</v>
      </c>
      <c r="K55" s="47"/>
      <c r="L55" s="47"/>
      <c r="M55" s="47"/>
      <c r="N55" s="47"/>
      <c r="O55" s="47"/>
      <c r="P55" s="47"/>
    </row>
    <row r="56" spans="2:16">
      <c r="B56" s="127"/>
      <c r="C56" s="109" t="s">
        <v>122</v>
      </c>
      <c r="D56" s="117">
        <v>1.5807845486267347</v>
      </c>
      <c r="E56" s="117">
        <v>2.1187945240572104</v>
      </c>
      <c r="F56" s="117">
        <v>1.9906947131771879</v>
      </c>
      <c r="G56" s="117">
        <v>1.6689562081162013</v>
      </c>
      <c r="H56" s="117">
        <v>2.3770683524524605</v>
      </c>
      <c r="I56" s="117">
        <v>2.1572116099888294</v>
      </c>
      <c r="K56" s="47"/>
      <c r="L56" s="47"/>
      <c r="M56" s="47"/>
      <c r="N56" s="47"/>
      <c r="O56" s="47"/>
      <c r="P56" s="47"/>
    </row>
    <row r="57" spans="2:16">
      <c r="B57" s="127"/>
      <c r="C57" s="109" t="s">
        <v>123</v>
      </c>
      <c r="D57" s="117">
        <v>1.4848255356338713</v>
      </c>
      <c r="E57" s="117">
        <v>2.1000963747345391</v>
      </c>
      <c r="F57" s="117">
        <v>1.8619068656077431</v>
      </c>
      <c r="G57" s="117">
        <v>1.5882779443795236</v>
      </c>
      <c r="H57" s="117">
        <v>2.4028280834246907</v>
      </c>
      <c r="I57" s="117">
        <v>2.1157361634505545</v>
      </c>
      <c r="K57" s="47"/>
      <c r="L57" s="47"/>
      <c r="M57" s="47"/>
      <c r="N57" s="47"/>
      <c r="O57" s="47"/>
      <c r="P57" s="47"/>
    </row>
    <row r="58" spans="2:16">
      <c r="B58" s="127"/>
      <c r="C58" s="109" t="s">
        <v>124</v>
      </c>
      <c r="D58" s="117">
        <v>1.352008028053131</v>
      </c>
      <c r="E58" s="117">
        <v>2.0199120746084986</v>
      </c>
      <c r="F58" s="117">
        <v>1.7926216820639329</v>
      </c>
      <c r="G58" s="117">
        <v>1.2755156818333502</v>
      </c>
      <c r="H58" s="117">
        <v>2.4821080570604392</v>
      </c>
      <c r="I58" s="117">
        <v>2.0305925772275302</v>
      </c>
      <c r="K58" s="47"/>
      <c r="L58" s="47"/>
      <c r="M58" s="47"/>
      <c r="N58" s="47"/>
      <c r="O58" s="47"/>
      <c r="P58" s="47"/>
    </row>
    <row r="59" spans="2:16">
      <c r="B59" s="127"/>
      <c r="C59" s="109" t="s">
        <v>125</v>
      </c>
      <c r="D59" s="117">
        <v>0.70605837161750173</v>
      </c>
      <c r="E59" s="117">
        <v>2.0995024404744989</v>
      </c>
      <c r="F59" s="117">
        <v>1.8853447158413861</v>
      </c>
      <c r="G59" s="117">
        <v>1.3584434920190791</v>
      </c>
      <c r="H59" s="117">
        <v>2.5258474862045022</v>
      </c>
      <c r="I59" s="117">
        <v>2.0349941771498736</v>
      </c>
      <c r="K59" s="47"/>
      <c r="L59" s="47"/>
      <c r="M59" s="47"/>
      <c r="N59" s="47"/>
      <c r="O59" s="47"/>
      <c r="P59" s="47"/>
    </row>
    <row r="60" spans="2:16">
      <c r="B60" s="109"/>
      <c r="C60" s="109" t="s">
        <v>126</v>
      </c>
      <c r="D60" s="117">
        <v>0.7007228216860284</v>
      </c>
      <c r="E60" s="117">
        <v>2.1272843939145192</v>
      </c>
      <c r="F60" s="117">
        <v>1.9479051442915285</v>
      </c>
      <c r="G60" s="117">
        <v>1.4305755436349932</v>
      </c>
      <c r="H60" s="117">
        <v>2.5428129334273519</v>
      </c>
      <c r="I60" s="117">
        <v>2.0527060656285956</v>
      </c>
      <c r="K60" s="47"/>
      <c r="L60" s="47"/>
      <c r="M60" s="47"/>
      <c r="N60" s="47"/>
      <c r="O60" s="47"/>
      <c r="P60" s="47"/>
    </row>
    <row r="61" spans="2:16">
      <c r="B61" s="127"/>
      <c r="C61" s="109" t="s">
        <v>127</v>
      </c>
      <c r="D61" s="117">
        <v>0.70568556535177684</v>
      </c>
      <c r="E61" s="117">
        <v>2.1483029923778041</v>
      </c>
      <c r="F61" s="117">
        <v>1.9669176063583205</v>
      </c>
      <c r="G61" s="117">
        <v>1.4370383464737513</v>
      </c>
      <c r="H61" s="117">
        <v>2.5435931234147224</v>
      </c>
      <c r="I61" s="117">
        <v>2.0742517759688273</v>
      </c>
      <c r="K61" s="47"/>
      <c r="L61" s="47"/>
      <c r="M61" s="47"/>
      <c r="N61" s="47"/>
      <c r="O61" s="47"/>
      <c r="P61" s="47"/>
    </row>
    <row r="62" spans="2:16">
      <c r="B62" s="109"/>
      <c r="C62" s="109" t="s">
        <v>128</v>
      </c>
      <c r="D62" s="117">
        <v>0.75890906837527972</v>
      </c>
      <c r="E62" s="117">
        <v>2.2795357948363737</v>
      </c>
      <c r="F62" s="117">
        <v>2.0659920270706289</v>
      </c>
      <c r="G62" s="117">
        <v>1.6155196593923726</v>
      </c>
      <c r="H62" s="117">
        <v>2.5547225219537006</v>
      </c>
      <c r="I62" s="117">
        <v>2.2004190370926935</v>
      </c>
      <c r="K62" s="47"/>
      <c r="L62" s="47"/>
      <c r="M62" s="47"/>
      <c r="N62" s="47"/>
      <c r="O62" s="47"/>
      <c r="P62" s="47"/>
    </row>
    <row r="63" spans="2:16">
      <c r="B63" s="109"/>
      <c r="C63" s="109" t="s">
        <v>129</v>
      </c>
      <c r="D63" s="117">
        <v>0.76478060991074237</v>
      </c>
      <c r="E63" s="117">
        <v>2.2951062493674401</v>
      </c>
      <c r="F63" s="117">
        <v>2.0530397018606372</v>
      </c>
      <c r="G63" s="117">
        <v>1.6667727667197152</v>
      </c>
      <c r="H63" s="117">
        <v>2.5492940536449016</v>
      </c>
      <c r="I63" s="117">
        <v>2.2138842150727367</v>
      </c>
      <c r="K63" s="47"/>
      <c r="L63" s="47"/>
      <c r="M63" s="47"/>
      <c r="N63" s="47"/>
      <c r="O63" s="47"/>
      <c r="P63" s="47"/>
    </row>
    <row r="64" spans="2:16">
      <c r="B64" s="109"/>
      <c r="C64" s="109" t="s">
        <v>130</v>
      </c>
      <c r="D64" s="117">
        <v>0.70065121469304881</v>
      </c>
      <c r="E64" s="117">
        <v>2.3038158714808743</v>
      </c>
      <c r="F64" s="117">
        <v>2.0370167168264564</v>
      </c>
      <c r="G64" s="117">
        <v>1.6168805127747543</v>
      </c>
      <c r="H64" s="117">
        <v>2.6493170063571325</v>
      </c>
      <c r="I64" s="117">
        <v>2.2103765405678155</v>
      </c>
      <c r="K64" s="47"/>
      <c r="L64" s="47"/>
      <c r="M64" s="47"/>
      <c r="N64" s="47"/>
      <c r="O64" s="47"/>
      <c r="P64" s="47"/>
    </row>
    <row r="65" spans="2:16">
      <c r="B65" s="109"/>
      <c r="C65" s="109" t="s">
        <v>131</v>
      </c>
      <c r="D65" s="117">
        <v>0.69012849628857786</v>
      </c>
      <c r="E65" s="117">
        <v>2.3354869023602731</v>
      </c>
      <c r="F65" s="117">
        <v>2.0479606667086703</v>
      </c>
      <c r="G65" s="117">
        <v>1.5937314978782924</v>
      </c>
      <c r="H65" s="117">
        <v>2.6466986999275077</v>
      </c>
      <c r="I65" s="117">
        <v>2.2303987653552682</v>
      </c>
      <c r="K65" s="47"/>
      <c r="L65" s="47"/>
      <c r="M65" s="47"/>
      <c r="N65" s="47"/>
      <c r="O65" s="47"/>
      <c r="P65" s="47"/>
    </row>
    <row r="66" spans="2:16">
      <c r="B66" s="127">
        <v>2021</v>
      </c>
      <c r="C66" s="109" t="s">
        <v>120</v>
      </c>
      <c r="D66" s="117">
        <v>1.5871386348657035</v>
      </c>
      <c r="E66" s="117">
        <v>3.2729061384266345</v>
      </c>
      <c r="F66" s="117">
        <v>2.9642212323262696</v>
      </c>
      <c r="G66" s="117">
        <v>2.4700640029513998</v>
      </c>
      <c r="H66" s="117">
        <v>3.5890183497999661</v>
      </c>
      <c r="I66" s="117">
        <v>3.156041624225292</v>
      </c>
      <c r="K66" s="47"/>
      <c r="L66" s="47"/>
      <c r="M66" s="47"/>
      <c r="N66" s="47"/>
      <c r="O66" s="47"/>
      <c r="P66" s="47"/>
    </row>
    <row r="67" spans="2:16">
      <c r="B67" s="127"/>
      <c r="C67" s="109" t="s">
        <v>121</v>
      </c>
      <c r="D67" s="117">
        <v>0.74745967339981956</v>
      </c>
      <c r="E67" s="117">
        <v>2.4216200522145126</v>
      </c>
      <c r="F67" s="117">
        <v>2.0633202896720659</v>
      </c>
      <c r="G67" s="117">
        <v>1.5540665094710082</v>
      </c>
      <c r="H67" s="117">
        <v>2.6667976053194931</v>
      </c>
      <c r="I67" s="117">
        <v>2.2895810612577838</v>
      </c>
      <c r="K67" s="47"/>
      <c r="L67" s="47"/>
      <c r="M67" s="47"/>
      <c r="N67" s="47"/>
      <c r="O67" s="47"/>
      <c r="P67" s="47"/>
    </row>
    <row r="68" spans="2:16">
      <c r="B68" s="127"/>
      <c r="C68" s="109" t="s">
        <v>122</v>
      </c>
      <c r="D68" s="117">
        <v>0.73785009448317229</v>
      </c>
      <c r="E68" s="117">
        <v>2.4041933599539655</v>
      </c>
      <c r="F68" s="117">
        <v>2.0745523570902202</v>
      </c>
      <c r="G68" s="117">
        <v>1.4864119195395542</v>
      </c>
      <c r="H68" s="117">
        <v>2.567590636858319</v>
      </c>
      <c r="I68" s="117">
        <v>2.2775886505881138</v>
      </c>
      <c r="K68" s="47"/>
      <c r="L68" s="47"/>
      <c r="M68" s="47"/>
      <c r="N68" s="47"/>
      <c r="O68" s="47"/>
      <c r="P68" s="47"/>
    </row>
    <row r="69" spans="2:16">
      <c r="B69" s="127"/>
      <c r="C69" s="109" t="s">
        <v>123</v>
      </c>
      <c r="D69" s="117">
        <v>0.78280406677697645</v>
      </c>
      <c r="E69" s="117">
        <v>2.3968804247793019</v>
      </c>
      <c r="F69" s="117">
        <v>2.0533389772658062</v>
      </c>
      <c r="G69" s="117">
        <v>1.5584903166149688</v>
      </c>
      <c r="H69" s="117">
        <v>2.367501333720301</v>
      </c>
      <c r="I69" s="117">
        <v>2.2582325268302617</v>
      </c>
      <c r="K69" s="47"/>
      <c r="L69" s="47"/>
      <c r="M69" s="47"/>
      <c r="N69" s="47"/>
      <c r="O69" s="47"/>
      <c r="P69" s="47"/>
    </row>
    <row r="70" spans="2:16">
      <c r="B70" s="127"/>
      <c r="C70" s="109" t="s">
        <v>124</v>
      </c>
      <c r="D70" s="117">
        <v>0.83382542702858942</v>
      </c>
      <c r="E70" s="117">
        <v>2.3354742517912142</v>
      </c>
      <c r="F70" s="117">
        <v>2.0018150019353476</v>
      </c>
      <c r="G70" s="117">
        <v>1.6765217082073347</v>
      </c>
      <c r="H70" s="117">
        <v>2.2604899124430089</v>
      </c>
      <c r="I70" s="117">
        <v>2.1996550895564626</v>
      </c>
      <c r="K70" s="47"/>
      <c r="L70" s="47"/>
      <c r="M70" s="47"/>
      <c r="N70" s="47"/>
      <c r="O70" s="47"/>
      <c r="P70" s="47"/>
    </row>
    <row r="71" spans="2:16">
      <c r="B71" s="127"/>
      <c r="C71" s="109" t="s">
        <v>125</v>
      </c>
      <c r="D71" s="117">
        <v>0.84037965970058526</v>
      </c>
      <c r="E71" s="117">
        <v>2.3116604942476471</v>
      </c>
      <c r="F71" s="117">
        <v>1.9361060159438725</v>
      </c>
      <c r="G71" s="117">
        <v>1.6737348115307915</v>
      </c>
      <c r="H71" s="117">
        <v>2.0911385187339926</v>
      </c>
      <c r="I71" s="117">
        <v>2.1762953925719586</v>
      </c>
      <c r="K71" s="47"/>
      <c r="L71" s="47"/>
      <c r="M71" s="47"/>
      <c r="N71" s="47"/>
      <c r="O71" s="47"/>
      <c r="P71" s="47"/>
    </row>
    <row r="72" spans="2:16">
      <c r="B72" s="109"/>
      <c r="C72" s="109" t="s">
        <v>126</v>
      </c>
      <c r="D72" s="117">
        <v>0.87149600829934393</v>
      </c>
      <c r="E72" s="117">
        <v>2.3011726478011196</v>
      </c>
      <c r="F72" s="117">
        <v>1.8999921761754468</v>
      </c>
      <c r="G72" s="117">
        <v>1.6372933025514236</v>
      </c>
      <c r="H72" s="117">
        <v>2.0886228925373507</v>
      </c>
      <c r="I72" s="117">
        <v>2.1766007314495628</v>
      </c>
      <c r="K72" s="47"/>
      <c r="L72" s="47"/>
      <c r="M72" s="47"/>
      <c r="N72" s="47"/>
      <c r="O72" s="47"/>
      <c r="P72" s="47"/>
    </row>
    <row r="73" spans="2:16">
      <c r="B73" s="127"/>
      <c r="C73" s="109" t="s">
        <v>127</v>
      </c>
      <c r="D73" s="117">
        <v>0.90404445796703481</v>
      </c>
      <c r="E73" s="117">
        <v>2.4005464242501828</v>
      </c>
      <c r="F73" s="117">
        <v>1.9682561490707906</v>
      </c>
      <c r="G73" s="117">
        <v>1.7792070267778959</v>
      </c>
      <c r="H73" s="117">
        <v>2.0482749704932024</v>
      </c>
      <c r="I73" s="117">
        <v>2.2748820457275665</v>
      </c>
      <c r="K73" s="366"/>
      <c r="L73" s="366"/>
      <c r="M73" s="366"/>
      <c r="N73" s="366"/>
      <c r="O73" s="366"/>
      <c r="P73" s="366"/>
    </row>
    <row r="74" spans="2:16">
      <c r="B74" s="109"/>
      <c r="C74" s="109" t="s">
        <v>128</v>
      </c>
      <c r="D74" s="117">
        <v>0.85714429775238798</v>
      </c>
      <c r="E74" s="117">
        <v>2.2595906793402065</v>
      </c>
      <c r="F74" s="117">
        <v>1.8477447081016285</v>
      </c>
      <c r="G74" s="117">
        <v>1.5724907916950359</v>
      </c>
      <c r="H74" s="117">
        <v>1.9187447173342864</v>
      </c>
      <c r="I74" s="117">
        <v>2.1413116012360511</v>
      </c>
      <c r="K74" s="47"/>
      <c r="L74" s="47"/>
      <c r="M74" s="47"/>
      <c r="N74" s="47"/>
      <c r="O74" s="47"/>
      <c r="P74" s="47"/>
    </row>
    <row r="75" spans="2:16">
      <c r="B75" s="109"/>
      <c r="C75" s="113" t="s">
        <v>129</v>
      </c>
      <c r="D75" s="121">
        <v>0.8734173769151532</v>
      </c>
      <c r="E75" s="121">
        <v>2.2246407322851658</v>
      </c>
      <c r="F75" s="121">
        <v>1.8216185634138071</v>
      </c>
      <c r="G75" s="121">
        <v>1.4973047412867979</v>
      </c>
      <c r="H75" s="121">
        <v>1.8867717534366113</v>
      </c>
      <c r="I75" s="121">
        <v>2.1111342928098464</v>
      </c>
      <c r="K75" s="47"/>
      <c r="L75" s="47"/>
      <c r="M75" s="47"/>
      <c r="N75" s="47"/>
      <c r="O75" s="47"/>
      <c r="P75" s="47"/>
    </row>
    <row r="76" spans="2:16">
      <c r="B76" s="109"/>
      <c r="C76" s="109" t="s">
        <v>130</v>
      </c>
      <c r="D76" s="117"/>
      <c r="E76" s="117"/>
      <c r="F76" s="117"/>
      <c r="G76" s="117"/>
      <c r="H76" s="117"/>
      <c r="I76" s="117"/>
      <c r="K76" s="47"/>
      <c r="L76" s="47"/>
      <c r="M76" s="47"/>
      <c r="N76" s="47"/>
      <c r="O76" s="47"/>
      <c r="P76" s="47"/>
    </row>
    <row r="77" spans="2:16">
      <c r="B77" s="109"/>
      <c r="C77" s="109" t="s">
        <v>131</v>
      </c>
      <c r="D77" s="117"/>
      <c r="E77" s="117"/>
      <c r="F77" s="117"/>
      <c r="G77" s="117"/>
      <c r="H77" s="117"/>
      <c r="I77" s="117"/>
      <c r="K77" s="47"/>
      <c r="L77" s="47"/>
      <c r="M77" s="47"/>
      <c r="N77" s="47"/>
      <c r="O77" s="47"/>
      <c r="P77" s="47"/>
    </row>
    <row r="78" spans="2:16">
      <c r="B78" s="109"/>
      <c r="C78" s="109"/>
      <c r="D78" s="118"/>
      <c r="E78" s="118"/>
      <c r="F78" s="118"/>
      <c r="G78" s="118"/>
      <c r="H78" s="118"/>
      <c r="I78" s="118"/>
      <c r="K78" s="59"/>
      <c r="L78" s="59"/>
      <c r="M78" s="59"/>
      <c r="N78" s="59"/>
      <c r="O78" s="59"/>
      <c r="P78" s="59"/>
    </row>
    <row r="79" spans="2:16">
      <c r="B79" s="33" t="s">
        <v>134</v>
      </c>
      <c r="D79" s="47"/>
      <c r="E79" s="47"/>
      <c r="F79" s="47"/>
      <c r="G79" s="47"/>
      <c r="H79" s="47"/>
      <c r="I79" s="47"/>
    </row>
    <row r="80" spans="2:16">
      <c r="B80" s="57"/>
      <c r="C80" s="501"/>
      <c r="D80" s="504"/>
      <c r="E80" s="504"/>
      <c r="F80" s="504"/>
      <c r="G80" s="504"/>
      <c r="H80" s="504"/>
      <c r="I80" s="504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spans="2:9">
      <c r="B82" s="57"/>
    </row>
    <row r="83" spans="2:9">
      <c r="B83" s="57"/>
    </row>
  </sheetData>
  <mergeCells count="1">
    <mergeCell ref="C80:I80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I218"/>
  <sheetViews>
    <sheetView showGridLines="0" showRowColHeaders="0" zoomScaleNormal="100" workbookViewId="0">
      <pane ySplit="5" topLeftCell="A6" activePane="bottomLeft" state="frozen"/>
      <selection activeCell="K20" sqref="K20"/>
      <selection pane="bottomLeft" activeCell="K20" sqref="K20"/>
    </sheetView>
  </sheetViews>
  <sheetFormatPr baseColWidth="10" defaultRowHeight="15"/>
  <cols>
    <col min="1" max="1" width="2.7109375" style="13" customWidth="1"/>
    <col min="2" max="2" width="27.5703125" style="13" customWidth="1"/>
    <col min="3" max="3" width="17" style="13" customWidth="1"/>
    <col min="4" max="4" width="11.140625" style="13" customWidth="1"/>
    <col min="5" max="5" width="11.28515625" style="13" customWidth="1"/>
    <col min="6" max="6" width="11.28515625" style="13" hidden="1" customWidth="1"/>
    <col min="7" max="7" width="11.28515625" style="13" customWidth="1"/>
    <col min="8" max="8" width="11.7109375" style="13" customWidth="1"/>
    <col min="9" max="16384" width="11.42578125" style="13"/>
  </cols>
  <sheetData>
    <row r="1" spans="2:139" ht="26.1" customHeight="1">
      <c r="B1" s="508" t="s">
        <v>33</v>
      </c>
      <c r="C1" s="509"/>
      <c r="D1" s="509"/>
      <c r="E1" s="509"/>
      <c r="F1" s="509"/>
      <c r="G1" s="509"/>
      <c r="H1" s="509"/>
    </row>
    <row r="3" spans="2:139" ht="18.75">
      <c r="B3" s="128" t="s">
        <v>207</v>
      </c>
      <c r="C3" s="129"/>
      <c r="D3" s="129"/>
      <c r="E3" s="129"/>
      <c r="F3" s="129"/>
      <c r="G3" s="129"/>
      <c r="H3" s="129"/>
      <c r="L3" s="9" t="s">
        <v>178</v>
      </c>
    </row>
    <row r="4" spans="2:139" ht="23.65" customHeight="1">
      <c r="B4" s="510" t="s">
        <v>41</v>
      </c>
      <c r="C4" s="512" t="s">
        <v>40</v>
      </c>
      <c r="D4" s="513"/>
      <c r="E4" s="151" t="s">
        <v>34</v>
      </c>
      <c r="F4" s="151"/>
      <c r="G4" s="151"/>
      <c r="H4" s="151"/>
      <c r="K4" s="130"/>
      <c r="L4" s="130"/>
      <c r="M4" s="130"/>
      <c r="N4" s="130"/>
      <c r="O4" s="130"/>
    </row>
    <row r="5" spans="2:139" ht="18.600000000000001" customHeight="1">
      <c r="B5" s="511"/>
      <c r="C5" s="152" t="s">
        <v>7</v>
      </c>
      <c r="D5" s="152" t="s">
        <v>32</v>
      </c>
      <c r="E5" s="153" t="s">
        <v>4</v>
      </c>
      <c r="F5" s="153" t="s">
        <v>3</v>
      </c>
      <c r="G5" s="153" t="s">
        <v>3</v>
      </c>
      <c r="H5" s="153" t="s">
        <v>6</v>
      </c>
      <c r="K5" s="131"/>
      <c r="L5" s="132"/>
      <c r="M5" s="131"/>
      <c r="N5" s="133"/>
      <c r="O5" s="131"/>
    </row>
    <row r="6" spans="2:139" s="136" customFormat="1" ht="27.6" customHeight="1">
      <c r="B6" s="147" t="s">
        <v>29</v>
      </c>
      <c r="C6" s="397">
        <v>1020720</v>
      </c>
      <c r="D6" s="367">
        <f>C6/$C$14</f>
        <v>0.45397111311251209</v>
      </c>
      <c r="E6" s="400">
        <v>0.30399999999999999</v>
      </c>
      <c r="F6" s="400"/>
      <c r="G6" s="400">
        <v>0.14099999999999999</v>
      </c>
      <c r="H6" s="400">
        <v>0.20100000000000001</v>
      </c>
      <c r="I6" s="4"/>
      <c r="J6" s="4"/>
      <c r="K6" s="134"/>
      <c r="L6" s="135"/>
      <c r="M6" s="134"/>
      <c r="N6" s="135"/>
      <c r="O6" s="134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</row>
    <row r="7" spans="2:139" s="136" customFormat="1" ht="27.6" customHeight="1">
      <c r="B7" s="148" t="s">
        <v>28</v>
      </c>
      <c r="C7" s="397">
        <v>138219</v>
      </c>
      <c r="D7" s="367">
        <f t="shared" ref="D7:D11" si="0">C7/$C$14</f>
        <v>6.1473698255445478E-2</v>
      </c>
      <c r="E7" s="400">
        <v>0.19400000000000001</v>
      </c>
      <c r="F7" s="400"/>
      <c r="G7" s="400">
        <v>0.11799999999999999</v>
      </c>
      <c r="H7" s="400">
        <v>0.14599999999999999</v>
      </c>
      <c r="I7" s="4"/>
      <c r="J7" s="322"/>
      <c r="K7" s="323"/>
      <c r="L7" s="323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291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36" customFormat="1" ht="27.6" customHeight="1">
      <c r="B8" s="147" t="s">
        <v>35</v>
      </c>
      <c r="C8" s="397">
        <v>277980</v>
      </c>
      <c r="D8" s="367">
        <f t="shared" si="0"/>
        <v>0.12363320991360618</v>
      </c>
      <c r="E8" s="400">
        <v>0.36799999999999999</v>
      </c>
      <c r="F8" s="400"/>
      <c r="G8" s="400">
        <v>0.27</v>
      </c>
      <c r="H8" s="400">
        <v>0.311</v>
      </c>
      <c r="I8" s="4"/>
      <c r="J8" s="322"/>
      <c r="K8" s="506"/>
      <c r="L8" s="506"/>
      <c r="M8" s="506"/>
      <c r="N8" s="506"/>
      <c r="O8" s="50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10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36" customFormat="1" ht="27.6" customHeight="1">
      <c r="B9" s="147" t="s">
        <v>30</v>
      </c>
      <c r="C9" s="397">
        <v>636689</v>
      </c>
      <c r="D9" s="367">
        <f t="shared" si="0"/>
        <v>0.28317110866495437</v>
      </c>
      <c r="E9" s="400">
        <v>0.29099999999999998</v>
      </c>
      <c r="F9" s="400"/>
      <c r="G9" s="400">
        <v>7.4999999999999997E-2</v>
      </c>
      <c r="H9" s="400">
        <v>0.27300000000000002</v>
      </c>
      <c r="I9" s="4"/>
      <c r="J9" s="322"/>
      <c r="K9" s="290"/>
      <c r="L9" s="314"/>
      <c r="M9" s="290"/>
      <c r="N9" s="315"/>
      <c r="O9" s="290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291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36" customFormat="1" ht="27.6" customHeight="1">
      <c r="B10" s="147" t="s">
        <v>31</v>
      </c>
      <c r="C10" s="397">
        <v>150979</v>
      </c>
      <c r="D10" s="367">
        <f t="shared" si="0"/>
        <v>6.714878192512537E-2</v>
      </c>
      <c r="E10" s="400">
        <v>0.44700000000000001</v>
      </c>
      <c r="F10" s="400"/>
      <c r="G10" s="400">
        <v>0.438</v>
      </c>
      <c r="H10" s="400">
        <v>0.442</v>
      </c>
      <c r="I10" s="4"/>
      <c r="J10" s="322"/>
      <c r="K10" s="303"/>
      <c r="L10" s="298"/>
      <c r="M10" s="303"/>
      <c r="N10" s="298"/>
      <c r="O10" s="303"/>
      <c r="P10" s="285"/>
      <c r="Q10" s="285"/>
      <c r="R10" s="285"/>
      <c r="S10" s="285"/>
      <c r="T10" s="285"/>
      <c r="U10" s="285"/>
      <c r="V10" s="311"/>
      <c r="W10" s="285"/>
      <c r="X10" s="312"/>
      <c r="Y10" s="285"/>
      <c r="Z10" s="285"/>
      <c r="AA10" s="285"/>
      <c r="AB10" s="285"/>
      <c r="AC10" s="291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36" customFormat="1" ht="27.6" customHeight="1">
      <c r="B11" s="147" t="s">
        <v>37</v>
      </c>
      <c r="C11" s="398">
        <v>22878</v>
      </c>
      <c r="D11" s="367">
        <f t="shared" si="0"/>
        <v>1.0175122585810067E-2</v>
      </c>
      <c r="E11" s="401">
        <v>0.51500000000000001</v>
      </c>
      <c r="F11" s="401"/>
      <c r="G11" s="401">
        <v>0.52500000000000002</v>
      </c>
      <c r="H11" s="401">
        <v>0.51900000000000002</v>
      </c>
      <c r="I11" s="4"/>
      <c r="J11" s="322"/>
      <c r="K11" s="303"/>
      <c r="L11" s="298"/>
      <c r="M11" s="303"/>
      <c r="N11" s="298"/>
      <c r="O11" s="303"/>
      <c r="P11" s="328"/>
      <c r="Q11" s="328"/>
      <c r="R11" s="328"/>
      <c r="S11" s="328"/>
      <c r="T11" s="328"/>
      <c r="U11" s="328"/>
      <c r="V11" s="328"/>
      <c r="W11" s="285"/>
      <c r="X11" s="328"/>
      <c r="Y11" s="328"/>
      <c r="Z11" s="328"/>
      <c r="AA11" s="328"/>
      <c r="AB11" s="328"/>
      <c r="AC11" s="291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36" customFormat="1" ht="27.6" customHeight="1">
      <c r="B12" s="149" t="s">
        <v>36</v>
      </c>
      <c r="C12" s="399">
        <f>SUM(C6:C11)</f>
        <v>2247465</v>
      </c>
      <c r="D12" s="368">
        <f>SUM(D6:D11)</f>
        <v>0.9995730344574536</v>
      </c>
      <c r="E12" s="402">
        <v>0.30099999999999999</v>
      </c>
      <c r="F12" s="402"/>
      <c r="G12" s="402">
        <v>0.16300000000000001</v>
      </c>
      <c r="H12" s="402">
        <v>0.23300000000000001</v>
      </c>
      <c r="I12" s="4"/>
      <c r="J12" s="322"/>
      <c r="K12" s="303"/>
      <c r="L12" s="298"/>
      <c r="M12" s="303"/>
      <c r="N12" s="298"/>
      <c r="O12" s="303"/>
      <c r="P12" s="313"/>
      <c r="Q12" s="288"/>
      <c r="R12" s="313"/>
      <c r="S12" s="288"/>
      <c r="T12" s="313"/>
      <c r="U12" s="288"/>
      <c r="V12" s="313"/>
      <c r="W12" s="289"/>
      <c r="X12" s="290"/>
      <c r="Y12" s="314"/>
      <c r="Z12" s="290"/>
      <c r="AA12" s="315"/>
      <c r="AB12" s="290"/>
      <c r="AC12" s="291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36" customFormat="1" ht="27.6" customHeight="1">
      <c r="B13" s="147" t="s">
        <v>38</v>
      </c>
      <c r="C13" s="397">
        <v>960</v>
      </c>
      <c r="D13" s="367">
        <f>C13/C14</f>
        <v>4.2696554254644919E-4</v>
      </c>
      <c r="E13" s="400">
        <v>4.0000000000000001E-3</v>
      </c>
      <c r="F13" s="400"/>
      <c r="G13" s="400">
        <v>5.0000000000000001E-3</v>
      </c>
      <c r="H13" s="400">
        <v>4.0000000000000001E-3</v>
      </c>
      <c r="I13" s="4"/>
      <c r="J13" s="322"/>
      <c r="K13" s="303"/>
      <c r="L13" s="298"/>
      <c r="M13" s="303"/>
      <c r="N13" s="298"/>
      <c r="O13" s="303"/>
      <c r="P13" s="287"/>
      <c r="Q13" s="288"/>
      <c r="R13" s="287"/>
      <c r="S13" s="288"/>
      <c r="T13" s="287"/>
      <c r="U13" s="288"/>
      <c r="V13" s="287"/>
      <c r="W13" s="289"/>
      <c r="X13" s="290"/>
      <c r="Y13" s="291"/>
      <c r="Z13" s="290"/>
      <c r="AA13" s="291"/>
      <c r="AB13" s="290"/>
      <c r="AC13" s="291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36" customFormat="1" ht="32.1" customHeight="1">
      <c r="B14" s="149" t="s">
        <v>39</v>
      </c>
      <c r="C14" s="150">
        <f>SUM(C12:C13)</f>
        <v>2248425</v>
      </c>
      <c r="D14" s="369">
        <v>1</v>
      </c>
      <c r="E14" s="369">
        <v>0.28799999999999998</v>
      </c>
      <c r="F14" s="369"/>
      <c r="G14" s="369">
        <v>0.16200000000000001</v>
      </c>
      <c r="H14" s="369">
        <v>0.22800000000000001</v>
      </c>
      <c r="I14" s="4"/>
      <c r="J14" s="322"/>
      <c r="K14" s="303"/>
      <c r="L14" s="298"/>
      <c r="M14" s="303"/>
      <c r="N14" s="298"/>
      <c r="O14" s="303"/>
      <c r="P14" s="287"/>
      <c r="Q14" s="288"/>
      <c r="R14" s="287"/>
      <c r="S14" s="288"/>
      <c r="T14" s="287"/>
      <c r="U14" s="288"/>
      <c r="V14" s="287"/>
      <c r="W14" s="289"/>
      <c r="X14" s="316"/>
      <c r="Y14" s="291"/>
      <c r="Z14" s="316"/>
      <c r="AA14" s="291"/>
      <c r="AB14" s="316"/>
      <c r="AC14" s="291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ht="22.9" customHeight="1">
      <c r="B15" s="137"/>
      <c r="C15" s="138"/>
      <c r="D15" s="138"/>
      <c r="I15" s="5"/>
      <c r="J15" s="324"/>
      <c r="K15" s="303"/>
      <c r="L15" s="298"/>
      <c r="M15" s="303"/>
      <c r="N15" s="298"/>
      <c r="O15" s="303"/>
      <c r="P15" s="295"/>
      <c r="Q15" s="296"/>
      <c r="R15" s="295"/>
      <c r="S15" s="296"/>
      <c r="T15" s="295"/>
      <c r="U15" s="296"/>
      <c r="V15" s="295"/>
      <c r="W15" s="297"/>
      <c r="X15" s="295"/>
      <c r="Y15" s="298"/>
      <c r="Z15" s="295"/>
      <c r="AA15" s="298"/>
      <c r="AB15" s="299"/>
      <c r="AC15" s="291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</row>
    <row r="16" spans="2:139" ht="18" customHeight="1">
      <c r="B16" s="139" t="s">
        <v>44</v>
      </c>
      <c r="C16" s="140"/>
      <c r="D16" s="140"/>
      <c r="E16" s="140"/>
      <c r="F16" s="140"/>
      <c r="G16" s="140"/>
      <c r="H16" s="140"/>
      <c r="I16" s="5"/>
      <c r="J16" s="324"/>
      <c r="K16" s="303"/>
      <c r="L16" s="298"/>
      <c r="M16" s="303"/>
      <c r="N16" s="298"/>
      <c r="O16" s="303"/>
      <c r="P16" s="295"/>
      <c r="Q16" s="296"/>
      <c r="R16" s="295"/>
      <c r="S16" s="296"/>
      <c r="T16" s="295"/>
      <c r="U16" s="296"/>
      <c r="V16" s="295"/>
      <c r="W16" s="297"/>
      <c r="X16" s="295"/>
      <c r="Y16" s="298"/>
      <c r="Z16" s="295"/>
      <c r="AA16" s="298"/>
      <c r="AB16" s="299"/>
      <c r="AC16" s="291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I17" s="5"/>
      <c r="J17" s="324"/>
      <c r="K17" s="299"/>
      <c r="L17" s="298"/>
      <c r="M17" s="299"/>
      <c r="N17" s="298"/>
      <c r="O17" s="299"/>
      <c r="P17" s="302"/>
      <c r="Q17" s="296"/>
      <c r="R17" s="302"/>
      <c r="S17" s="296"/>
      <c r="T17" s="302"/>
      <c r="U17" s="296"/>
      <c r="V17" s="302"/>
      <c r="W17" s="297"/>
      <c r="X17" s="303"/>
      <c r="Y17" s="298"/>
      <c r="Z17" s="303"/>
      <c r="AA17" s="298"/>
      <c r="AB17" s="303"/>
      <c r="AC17" s="291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324"/>
      <c r="K18" s="299"/>
      <c r="L18" s="298"/>
      <c r="M18" s="299"/>
      <c r="N18" s="298"/>
      <c r="O18" s="299"/>
      <c r="P18" s="295"/>
      <c r="Q18" s="296"/>
      <c r="R18" s="295"/>
      <c r="S18" s="296"/>
      <c r="T18" s="295"/>
      <c r="U18" s="296"/>
      <c r="V18" s="295"/>
      <c r="W18" s="297"/>
      <c r="X18" s="299"/>
      <c r="Y18" s="298"/>
      <c r="Z18" s="299"/>
      <c r="AA18" s="298"/>
      <c r="AB18" s="299"/>
      <c r="AC18" s="291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5" customHeight="1">
      <c r="I19" s="5"/>
      <c r="J19" s="324"/>
      <c r="K19" s="299"/>
      <c r="L19" s="298"/>
      <c r="M19" s="299"/>
      <c r="N19" s="298"/>
      <c r="O19" s="299"/>
      <c r="P19" s="287"/>
      <c r="Q19" s="288"/>
      <c r="R19" s="287"/>
      <c r="S19" s="288"/>
      <c r="T19" s="287"/>
      <c r="U19" s="308"/>
      <c r="V19" s="318"/>
      <c r="W19" s="297"/>
      <c r="X19" s="316"/>
      <c r="Y19" s="291"/>
      <c r="Z19" s="316"/>
      <c r="AA19" s="291"/>
      <c r="AB19" s="316"/>
      <c r="AC19" s="291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>
      <c r="I20" s="5"/>
      <c r="J20" s="324"/>
      <c r="K20" s="299"/>
      <c r="L20" s="298"/>
      <c r="M20" s="299"/>
      <c r="N20" s="298"/>
      <c r="O20" s="299"/>
      <c r="P20" s="295"/>
      <c r="Q20" s="296"/>
      <c r="R20" s="295"/>
      <c r="S20" s="296"/>
      <c r="T20" s="295"/>
      <c r="U20" s="296"/>
      <c r="V20" s="295"/>
      <c r="W20" s="297"/>
      <c r="X20" s="299"/>
      <c r="Y20" s="298"/>
      <c r="Z20" s="299"/>
      <c r="AA20" s="298"/>
      <c r="AB20" s="299"/>
      <c r="AC20" s="291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324"/>
      <c r="K21" s="299"/>
      <c r="L21" s="298"/>
      <c r="M21" s="299"/>
      <c r="N21" s="298"/>
      <c r="O21" s="299"/>
      <c r="P21" s="295"/>
      <c r="Q21" s="296"/>
      <c r="R21" s="295"/>
      <c r="S21" s="296"/>
      <c r="T21" s="295"/>
      <c r="U21" s="296"/>
      <c r="V21" s="295"/>
      <c r="W21" s="297"/>
      <c r="X21" s="299"/>
      <c r="Y21" s="298"/>
      <c r="Z21" s="299"/>
      <c r="AA21" s="298"/>
      <c r="AB21" s="299"/>
      <c r="AC21" s="291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324"/>
      <c r="K22" s="299"/>
      <c r="L22" s="298"/>
      <c r="M22" s="299"/>
      <c r="N22" s="298"/>
      <c r="O22" s="299"/>
      <c r="P22" s="295"/>
      <c r="Q22" s="296"/>
      <c r="R22" s="295"/>
      <c r="S22" s="296"/>
      <c r="T22" s="295"/>
      <c r="U22" s="296"/>
      <c r="V22" s="295"/>
      <c r="W22" s="297"/>
      <c r="X22" s="299"/>
      <c r="Y22" s="298"/>
      <c r="Z22" s="299"/>
      <c r="AA22" s="298"/>
      <c r="AB22" s="299"/>
      <c r="AC22" s="291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324"/>
      <c r="K23" s="299"/>
      <c r="L23" s="298"/>
      <c r="M23" s="299"/>
      <c r="N23" s="298"/>
      <c r="O23" s="299"/>
      <c r="P23" s="295"/>
      <c r="Q23" s="296"/>
      <c r="R23" s="295"/>
      <c r="S23" s="296"/>
      <c r="T23" s="295"/>
      <c r="U23" s="296"/>
      <c r="V23" s="295"/>
      <c r="W23" s="297"/>
      <c r="X23" s="299"/>
      <c r="Y23" s="298"/>
      <c r="Z23" s="299"/>
      <c r="AA23" s="298"/>
      <c r="AB23" s="299"/>
      <c r="AC23" s="291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324"/>
      <c r="K24" s="303"/>
      <c r="L24" s="298"/>
      <c r="M24" s="303"/>
      <c r="N24" s="298"/>
      <c r="O24" s="303"/>
      <c r="P24" s="295"/>
      <c r="Q24" s="296"/>
      <c r="R24" s="295"/>
      <c r="S24" s="296"/>
      <c r="T24" s="295"/>
      <c r="U24" s="296"/>
      <c r="V24" s="295"/>
      <c r="W24" s="297"/>
      <c r="X24" s="299"/>
      <c r="Y24" s="298"/>
      <c r="Z24" s="299"/>
      <c r="AA24" s="298"/>
      <c r="AB24" s="299"/>
      <c r="AC24" s="291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 ht="15" customHeight="1">
      <c r="I25" s="5"/>
      <c r="J25" s="324"/>
      <c r="K25" s="299"/>
      <c r="L25" s="298"/>
      <c r="M25" s="299"/>
      <c r="N25" s="298"/>
      <c r="O25" s="299"/>
      <c r="P25" s="295"/>
      <c r="Q25" s="296"/>
      <c r="R25" s="295"/>
      <c r="S25" s="296"/>
      <c r="T25" s="295"/>
      <c r="U25" s="296"/>
      <c r="V25" s="295"/>
      <c r="W25" s="297"/>
      <c r="X25" s="299"/>
      <c r="Y25" s="298"/>
      <c r="Z25" s="299"/>
      <c r="AA25" s="298"/>
      <c r="AB25" s="299"/>
      <c r="AC25" s="291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324"/>
      <c r="K26" s="321"/>
      <c r="L26" s="321"/>
      <c r="M26" s="321"/>
      <c r="N26" s="321"/>
      <c r="O26" s="321"/>
      <c r="P26" s="295"/>
      <c r="Q26" s="296"/>
      <c r="R26" s="295"/>
      <c r="S26" s="296"/>
      <c r="T26" s="295"/>
      <c r="U26" s="296"/>
      <c r="V26" s="295"/>
      <c r="W26" s="297"/>
      <c r="X26" s="299"/>
      <c r="Y26" s="298"/>
      <c r="Z26" s="299"/>
      <c r="AA26" s="298"/>
      <c r="AB26" s="299"/>
      <c r="AC26" s="291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.75">
      <c r="A27" s="141"/>
      <c r="I27" s="5"/>
      <c r="J27" s="324"/>
      <c r="K27" s="321"/>
      <c r="L27" s="321"/>
      <c r="M27" s="321"/>
      <c r="N27" s="321"/>
      <c r="O27" s="321"/>
      <c r="P27" s="302"/>
      <c r="Q27" s="296"/>
      <c r="R27" s="302"/>
      <c r="S27" s="296"/>
      <c r="T27" s="302"/>
      <c r="U27" s="296"/>
      <c r="V27" s="302"/>
      <c r="W27" s="297"/>
      <c r="X27" s="303"/>
      <c r="Y27" s="298"/>
      <c r="Z27" s="303"/>
      <c r="AA27" s="298"/>
      <c r="AB27" s="303"/>
      <c r="AC27" s="291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>
      <c r="I28" s="5"/>
      <c r="J28" s="5"/>
      <c r="P28" s="295"/>
      <c r="Q28" s="296"/>
      <c r="R28" s="295"/>
      <c r="S28" s="296"/>
      <c r="T28" s="295"/>
      <c r="U28" s="296"/>
      <c r="V28" s="295"/>
      <c r="W28" s="297"/>
      <c r="X28" s="299"/>
      <c r="Y28" s="298"/>
      <c r="Z28" s="299"/>
      <c r="AA28" s="298"/>
      <c r="AB28" s="299"/>
      <c r="AC28" s="291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287"/>
      <c r="Q29" s="288"/>
      <c r="R29" s="287"/>
      <c r="S29" s="288"/>
      <c r="T29" s="287"/>
      <c r="U29" s="308"/>
      <c r="V29" s="287"/>
      <c r="W29" s="297"/>
      <c r="X29" s="316"/>
      <c r="Y29" s="291"/>
      <c r="Z29" s="316"/>
      <c r="AA29" s="291"/>
      <c r="AB29" s="316"/>
      <c r="AC29" s="291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295"/>
      <c r="Q30" s="296"/>
      <c r="R30" s="295"/>
      <c r="S30" s="296"/>
      <c r="T30" s="295"/>
      <c r="U30" s="296"/>
      <c r="V30" s="295"/>
      <c r="W30" s="297"/>
      <c r="X30" s="299"/>
      <c r="Y30" s="298"/>
      <c r="Z30" s="299"/>
      <c r="AA30" s="298"/>
      <c r="AB30" s="299"/>
      <c r="AC30" s="291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295"/>
      <c r="Q31" s="296"/>
      <c r="R31" s="295"/>
      <c r="S31" s="296"/>
      <c r="T31" s="295"/>
      <c r="U31" s="296"/>
      <c r="V31" s="295"/>
      <c r="W31" s="297"/>
      <c r="X31" s="299"/>
      <c r="Y31" s="298"/>
      <c r="Z31" s="299"/>
      <c r="AA31" s="298"/>
      <c r="AB31" s="299"/>
      <c r="AC31" s="291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7"/>
      <c r="K32" s="7"/>
      <c r="L32" s="7"/>
      <c r="M32" s="7"/>
      <c r="N32" s="7"/>
      <c r="O32" s="7"/>
      <c r="P32" s="332"/>
      <c r="Q32" s="296"/>
      <c r="R32" s="295"/>
      <c r="S32" s="296"/>
      <c r="T32" s="295"/>
      <c r="U32" s="296"/>
      <c r="V32" s="295"/>
      <c r="W32" s="297"/>
      <c r="X32" s="299"/>
      <c r="Y32" s="298"/>
      <c r="Z32" s="299"/>
      <c r="AA32" s="298"/>
      <c r="AB32" s="299"/>
      <c r="AC32" s="291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A33" s="5"/>
      <c r="B33" s="5"/>
      <c r="C33" s="5"/>
      <c r="D33" s="5"/>
      <c r="E33" s="5"/>
      <c r="F33" s="5"/>
      <c r="G33" s="5"/>
      <c r="H33" s="5"/>
      <c r="I33" s="5"/>
      <c r="J33" s="7"/>
      <c r="K33" s="333"/>
      <c r="L33" s="334"/>
      <c r="M33" s="333"/>
      <c r="N33" s="334"/>
      <c r="O33" s="333"/>
      <c r="P33" s="332"/>
      <c r="Q33" s="296"/>
      <c r="R33" s="295"/>
      <c r="S33" s="296"/>
      <c r="T33" s="295"/>
      <c r="U33" s="296"/>
      <c r="V33" s="295"/>
      <c r="W33" s="297"/>
      <c r="X33" s="299"/>
      <c r="Y33" s="298"/>
      <c r="Z33" s="299"/>
      <c r="AA33" s="298"/>
      <c r="AB33" s="299"/>
      <c r="AC33" s="291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6"/>
      <c r="C34" s="6"/>
      <c r="D34" s="6"/>
      <c r="E34" s="6"/>
      <c r="F34" s="5"/>
      <c r="G34" s="5"/>
      <c r="H34" s="5"/>
      <c r="I34" s="5"/>
      <c r="J34" s="7"/>
      <c r="K34" s="335"/>
      <c r="L34" s="334"/>
      <c r="M34" s="335"/>
      <c r="N34" s="334"/>
      <c r="O34" s="335"/>
      <c r="P34" s="332"/>
      <c r="Q34" s="296"/>
      <c r="R34" s="295"/>
      <c r="S34" s="296"/>
      <c r="T34" s="295"/>
      <c r="U34" s="296"/>
      <c r="V34" s="295"/>
      <c r="W34" s="297"/>
      <c r="X34" s="299"/>
      <c r="Y34" s="298"/>
      <c r="Z34" s="299"/>
      <c r="AA34" s="298"/>
      <c r="AB34" s="299"/>
      <c r="AC34" s="291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7"/>
      <c r="L35" s="336"/>
      <c r="M35" s="337"/>
      <c r="N35" s="338"/>
      <c r="O35" s="339"/>
      <c r="P35" s="332"/>
      <c r="Q35" s="296"/>
      <c r="R35" s="295"/>
      <c r="S35" s="296"/>
      <c r="T35" s="295"/>
      <c r="U35" s="296"/>
      <c r="V35" s="295"/>
      <c r="W35" s="297"/>
      <c r="X35" s="299"/>
      <c r="Y35" s="298"/>
      <c r="Z35" s="299"/>
      <c r="AA35" s="298"/>
      <c r="AB35" s="299"/>
      <c r="AC35" s="291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36"/>
      <c r="M36" s="337"/>
      <c r="N36" s="338"/>
      <c r="O36" s="339"/>
      <c r="P36" s="332"/>
      <c r="Q36" s="296"/>
      <c r="R36" s="295"/>
      <c r="S36" s="296"/>
      <c r="T36" s="295"/>
      <c r="U36" s="296"/>
      <c r="V36" s="295"/>
      <c r="W36" s="297"/>
      <c r="X36" s="299"/>
      <c r="Y36" s="298"/>
      <c r="Z36" s="299"/>
      <c r="AA36" s="298"/>
      <c r="AB36" s="299"/>
      <c r="AC36" s="291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5"/>
      <c r="C37" s="5"/>
      <c r="D37" s="5"/>
      <c r="E37" s="5"/>
      <c r="F37" s="5"/>
      <c r="G37" s="5"/>
      <c r="H37" s="5"/>
      <c r="I37" s="5"/>
      <c r="J37" s="7"/>
      <c r="K37" s="7"/>
      <c r="L37" s="336"/>
      <c r="M37" s="340"/>
      <c r="N37" s="341"/>
      <c r="O37" s="339"/>
      <c r="P37" s="342"/>
      <c r="Q37" s="296"/>
      <c r="R37" s="302"/>
      <c r="S37" s="296"/>
      <c r="T37" s="302"/>
      <c r="U37" s="296"/>
      <c r="V37" s="302"/>
      <c r="W37" s="297"/>
      <c r="X37" s="303"/>
      <c r="Y37" s="298"/>
      <c r="Z37" s="303"/>
      <c r="AA37" s="298"/>
      <c r="AB37" s="303"/>
      <c r="AC37" s="291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36"/>
      <c r="M38" s="337"/>
      <c r="N38" s="338"/>
      <c r="O38" s="343"/>
      <c r="P38" s="332"/>
      <c r="Q38" s="296"/>
      <c r="R38" s="295"/>
      <c r="S38" s="296"/>
      <c r="T38" s="295"/>
      <c r="U38" s="296"/>
      <c r="V38" s="295"/>
      <c r="W38" s="297"/>
      <c r="X38" s="299"/>
      <c r="Y38" s="298"/>
      <c r="Z38" s="299"/>
      <c r="AA38" s="298"/>
      <c r="AB38" s="299"/>
      <c r="AC38" s="291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6"/>
      <c r="B39" s="6"/>
      <c r="C39" s="6"/>
      <c r="D39" s="6"/>
      <c r="E39" s="6"/>
      <c r="F39" s="6"/>
      <c r="G39" s="6"/>
      <c r="H39" s="5"/>
      <c r="I39" s="5"/>
      <c r="J39" s="5"/>
      <c r="K39" s="5"/>
      <c r="L39" s="324"/>
      <c r="M39" s="300"/>
      <c r="N39" s="309"/>
      <c r="O39" s="317"/>
      <c r="P39" s="287"/>
      <c r="Q39" s="288"/>
      <c r="R39" s="287"/>
      <c r="S39" s="288"/>
      <c r="T39" s="287"/>
      <c r="U39" s="308"/>
      <c r="V39" s="287"/>
      <c r="W39" s="297"/>
      <c r="X39" s="316"/>
      <c r="Y39" s="291"/>
      <c r="Z39" s="316"/>
      <c r="AA39" s="291"/>
      <c r="AB39" s="316"/>
      <c r="AC39" s="291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7"/>
      <c r="B40" s="7"/>
      <c r="C40" s="7"/>
      <c r="D40" s="6"/>
      <c r="E40" s="6"/>
      <c r="F40" s="6"/>
      <c r="G40" s="6"/>
      <c r="H40" s="5"/>
      <c r="I40" s="5"/>
      <c r="J40" s="5"/>
      <c r="K40" s="5"/>
      <c r="L40" s="324"/>
      <c r="M40" s="292"/>
      <c r="N40" s="293"/>
      <c r="O40" s="294"/>
      <c r="P40" s="295"/>
      <c r="Q40" s="296"/>
      <c r="R40" s="295"/>
      <c r="S40" s="296"/>
      <c r="T40" s="295"/>
      <c r="U40" s="296"/>
      <c r="V40" s="295"/>
      <c r="W40" s="297"/>
      <c r="X40" s="299"/>
      <c r="Y40" s="298"/>
      <c r="Z40" s="299"/>
      <c r="AA40" s="298"/>
      <c r="AB40" s="299"/>
      <c r="AC40" s="291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142" t="s">
        <v>29</v>
      </c>
      <c r="C41" s="143">
        <f>D6</f>
        <v>0.45397111311251209</v>
      </c>
      <c r="D41" s="6"/>
      <c r="E41" s="6"/>
      <c r="F41" s="6"/>
      <c r="G41" s="6"/>
      <c r="H41" s="5"/>
      <c r="I41" s="5"/>
      <c r="J41" s="5"/>
      <c r="K41" s="5"/>
      <c r="L41" s="324"/>
      <c r="M41" s="292"/>
      <c r="N41" s="293"/>
      <c r="O41" s="294"/>
      <c r="P41" s="295"/>
      <c r="Q41" s="296"/>
      <c r="R41" s="295"/>
      <c r="S41" s="296"/>
      <c r="T41" s="295"/>
      <c r="U41" s="296"/>
      <c r="V41" s="295"/>
      <c r="W41" s="297"/>
      <c r="X41" s="299"/>
      <c r="Y41" s="298"/>
      <c r="Z41" s="299"/>
      <c r="AA41" s="298"/>
      <c r="AB41" s="299"/>
      <c r="AC41" s="291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 ht="25.5">
      <c r="A42" s="7"/>
      <c r="B42" s="142" t="s">
        <v>35</v>
      </c>
      <c r="C42" s="143">
        <f>D8</f>
        <v>0.12363320991360618</v>
      </c>
      <c r="D42" s="6"/>
      <c r="E42" s="6"/>
      <c r="F42" s="6"/>
      <c r="G42" s="6"/>
      <c r="H42" s="5"/>
      <c r="I42" s="5"/>
      <c r="J42" s="5"/>
      <c r="K42" s="5"/>
      <c r="L42" s="324"/>
      <c r="M42" s="292"/>
      <c r="N42" s="293"/>
      <c r="O42" s="294"/>
      <c r="P42" s="295"/>
      <c r="Q42" s="296"/>
      <c r="R42" s="295"/>
      <c r="S42" s="296"/>
      <c r="T42" s="295"/>
      <c r="U42" s="296"/>
      <c r="V42" s="295"/>
      <c r="W42" s="297"/>
      <c r="X42" s="299"/>
      <c r="Y42" s="298"/>
      <c r="Z42" s="299"/>
      <c r="AA42" s="298"/>
      <c r="AB42" s="299"/>
      <c r="AC42" s="291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>
      <c r="A43" s="7"/>
      <c r="B43" s="142" t="s">
        <v>30</v>
      </c>
      <c r="C43" s="143">
        <f>D9</f>
        <v>0.28317110866495437</v>
      </c>
      <c r="D43" s="6"/>
      <c r="E43" s="6"/>
      <c r="F43" s="6"/>
      <c r="G43" s="6"/>
      <c r="H43" s="5"/>
      <c r="I43" s="5"/>
      <c r="J43" s="5"/>
      <c r="K43" s="5"/>
      <c r="L43" s="324"/>
      <c r="M43" s="300"/>
      <c r="N43" s="293"/>
      <c r="O43" s="294"/>
      <c r="P43" s="295"/>
      <c r="Q43" s="296"/>
      <c r="R43" s="295"/>
      <c r="S43" s="296"/>
      <c r="T43" s="295"/>
      <c r="U43" s="296"/>
      <c r="V43" s="295"/>
      <c r="W43" s="297"/>
      <c r="X43" s="299"/>
      <c r="Y43" s="298"/>
      <c r="Z43" s="299"/>
      <c r="AA43" s="298"/>
      <c r="AB43" s="299"/>
      <c r="AC43" s="291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142" t="s">
        <v>43</v>
      </c>
      <c r="C44" s="143">
        <f>SUM(C45:C48)</f>
        <v>0.13922456830892738</v>
      </c>
      <c r="D44" s="6"/>
      <c r="E44" s="6"/>
      <c r="F44" s="6"/>
      <c r="G44" s="6"/>
      <c r="H44" s="5"/>
      <c r="I44" s="5"/>
      <c r="J44" s="5"/>
      <c r="K44" s="5"/>
      <c r="L44" s="324"/>
      <c r="M44" s="300"/>
      <c r="N44" s="301"/>
      <c r="O44" s="294"/>
      <c r="P44" s="295"/>
      <c r="Q44" s="296"/>
      <c r="R44" s="302"/>
      <c r="S44" s="296"/>
      <c r="T44" s="295"/>
      <c r="U44" s="296"/>
      <c r="V44" s="302"/>
      <c r="W44" s="297"/>
      <c r="X44" s="303"/>
      <c r="Y44" s="298"/>
      <c r="Z44" s="303"/>
      <c r="AA44" s="298"/>
      <c r="AB44" s="303"/>
      <c r="AC44" s="319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142" t="s">
        <v>31</v>
      </c>
      <c r="C45" s="143">
        <f>D10</f>
        <v>6.714878192512537E-2</v>
      </c>
      <c r="D45" s="144">
        <f>SUM(C41:C44)</f>
        <v>1</v>
      </c>
      <c r="E45" s="144">
        <f>SUM(C41:C44)</f>
        <v>1</v>
      </c>
      <c r="F45" s="6"/>
      <c r="G45" s="6"/>
      <c r="H45" s="5"/>
      <c r="I45" s="5"/>
      <c r="J45" s="5"/>
      <c r="K45" s="5"/>
      <c r="L45" s="324"/>
      <c r="M45" s="292"/>
      <c r="N45" s="293"/>
      <c r="O45" s="297"/>
      <c r="P45" s="295"/>
      <c r="Q45" s="296"/>
      <c r="R45" s="295"/>
      <c r="S45" s="296"/>
      <c r="T45" s="295"/>
      <c r="U45" s="296"/>
      <c r="V45" s="295"/>
      <c r="W45" s="297"/>
      <c r="X45" s="299"/>
      <c r="Y45" s="298"/>
      <c r="Z45" s="299"/>
      <c r="AA45" s="298"/>
      <c r="AB45" s="299"/>
      <c r="AC45" s="291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142" t="s">
        <v>37</v>
      </c>
      <c r="C46" s="143">
        <f>D11</f>
        <v>1.0175122585810067E-2</v>
      </c>
      <c r="D46" s="6"/>
      <c r="E46" s="6"/>
      <c r="F46" s="6"/>
      <c r="G46" s="6"/>
      <c r="H46" s="5"/>
      <c r="I46" s="5"/>
      <c r="J46" s="5"/>
      <c r="K46" s="5"/>
      <c r="L46" s="324"/>
      <c r="M46" s="300"/>
      <c r="N46" s="309"/>
      <c r="O46" s="317"/>
      <c r="P46" s="287"/>
      <c r="Q46" s="288"/>
      <c r="R46" s="287"/>
      <c r="S46" s="288"/>
      <c r="T46" s="287"/>
      <c r="U46" s="308"/>
      <c r="V46" s="318"/>
      <c r="W46" s="297"/>
      <c r="X46" s="316"/>
      <c r="Y46" s="291"/>
      <c r="Z46" s="316"/>
      <c r="AA46" s="291"/>
      <c r="AB46" s="316"/>
      <c r="AC46" s="291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145" t="s">
        <v>28</v>
      </c>
      <c r="C47" s="143">
        <f>D7</f>
        <v>6.1473698255445478E-2</v>
      </c>
      <c r="D47" s="6"/>
      <c r="E47" s="6"/>
      <c r="F47" s="6"/>
      <c r="G47" s="6"/>
      <c r="H47" s="5"/>
      <c r="I47" s="5"/>
      <c r="J47" s="5"/>
      <c r="K47" s="5"/>
      <c r="L47" s="324"/>
      <c r="M47" s="292"/>
      <c r="N47" s="293"/>
      <c r="O47" s="294"/>
      <c r="P47" s="295"/>
      <c r="Q47" s="296"/>
      <c r="R47" s="295"/>
      <c r="S47" s="296"/>
      <c r="T47" s="295"/>
      <c r="U47" s="296"/>
      <c r="V47" s="295"/>
      <c r="W47" s="297"/>
      <c r="X47" s="299"/>
      <c r="Y47" s="298"/>
      <c r="Z47" s="299"/>
      <c r="AA47" s="298"/>
      <c r="AB47" s="299"/>
      <c r="AC47" s="291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7" t="s">
        <v>42</v>
      </c>
      <c r="C48" s="146">
        <f>D13</f>
        <v>4.2696554254644919E-4</v>
      </c>
      <c r="D48" s="6"/>
      <c r="E48" s="6"/>
      <c r="F48" s="6"/>
      <c r="G48" s="6"/>
      <c r="H48" s="5"/>
      <c r="I48" s="5"/>
      <c r="J48" s="5"/>
      <c r="K48" s="5"/>
      <c r="L48" s="324"/>
      <c r="M48" s="292"/>
      <c r="N48" s="293"/>
      <c r="O48" s="294"/>
      <c r="P48" s="295"/>
      <c r="Q48" s="296"/>
      <c r="R48" s="295"/>
      <c r="S48" s="296"/>
      <c r="T48" s="295"/>
      <c r="U48" s="296"/>
      <c r="V48" s="295"/>
      <c r="W48" s="297"/>
      <c r="X48" s="299"/>
      <c r="Y48" s="298"/>
      <c r="Z48" s="299"/>
      <c r="AA48" s="298"/>
      <c r="AB48" s="299"/>
      <c r="AC48" s="291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6"/>
      <c r="B49" s="6"/>
      <c r="C49" s="144">
        <f>SUM(C44:C48)</f>
        <v>0.27844913661785475</v>
      </c>
      <c r="D49" s="6"/>
      <c r="E49" s="6"/>
      <c r="F49" s="6"/>
      <c r="G49" s="6"/>
      <c r="H49" s="5"/>
      <c r="I49" s="5"/>
      <c r="J49" s="5"/>
      <c r="K49" s="5"/>
      <c r="L49" s="324"/>
      <c r="M49" s="300"/>
      <c r="N49" s="293"/>
      <c r="O49" s="294"/>
      <c r="P49" s="295"/>
      <c r="Q49" s="296"/>
      <c r="R49" s="295"/>
      <c r="S49" s="296"/>
      <c r="T49" s="295"/>
      <c r="U49" s="296"/>
      <c r="V49" s="295"/>
      <c r="W49" s="297"/>
      <c r="X49" s="299"/>
      <c r="Y49" s="298"/>
      <c r="Z49" s="299"/>
      <c r="AA49" s="298"/>
      <c r="AB49" s="299"/>
      <c r="AC49" s="291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 ht="15" customHeight="1">
      <c r="A50" s="6"/>
      <c r="B50" s="6"/>
      <c r="C50" s="144">
        <f>SUM(C41:C44)</f>
        <v>1</v>
      </c>
      <c r="D50" s="6"/>
      <c r="E50" s="6"/>
      <c r="F50" s="6"/>
      <c r="G50" s="6"/>
      <c r="H50" s="5"/>
      <c r="I50" s="5"/>
      <c r="J50" s="5"/>
      <c r="K50" s="5"/>
      <c r="L50" s="324"/>
      <c r="M50" s="300"/>
      <c r="N50" s="301"/>
      <c r="O50" s="294"/>
      <c r="P50" s="295"/>
      <c r="Q50" s="296"/>
      <c r="R50" s="302"/>
      <c r="S50" s="296"/>
      <c r="T50" s="295"/>
      <c r="U50" s="296"/>
      <c r="V50" s="302"/>
      <c r="W50" s="297"/>
      <c r="X50" s="303"/>
      <c r="Y50" s="298"/>
      <c r="Z50" s="303"/>
      <c r="AA50" s="298"/>
      <c r="AB50" s="303"/>
      <c r="AC50" s="291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>
      <c r="A51" s="6"/>
      <c r="B51" s="6"/>
      <c r="C51" s="6"/>
      <c r="D51" s="6"/>
      <c r="E51" s="6"/>
      <c r="F51" s="6"/>
      <c r="G51" s="6"/>
      <c r="H51" s="5"/>
      <c r="I51" s="5"/>
      <c r="J51" s="5"/>
      <c r="K51" s="5"/>
      <c r="L51" s="324"/>
      <c r="M51" s="292"/>
      <c r="N51" s="293"/>
      <c r="O51" s="297"/>
      <c r="P51" s="295"/>
      <c r="Q51" s="296"/>
      <c r="R51" s="295"/>
      <c r="S51" s="296"/>
      <c r="T51" s="295"/>
      <c r="U51" s="296"/>
      <c r="V51" s="295"/>
      <c r="W51" s="297"/>
      <c r="X51" s="299"/>
      <c r="Y51" s="298"/>
      <c r="Z51" s="299"/>
      <c r="AA51" s="298"/>
      <c r="AB51" s="299"/>
      <c r="AC51" s="291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 ht="15" customHeight="1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24"/>
      <c r="M52" s="300"/>
      <c r="N52" s="309"/>
      <c r="O52" s="294"/>
      <c r="P52" s="295"/>
      <c r="Q52" s="296"/>
      <c r="R52" s="302"/>
      <c r="S52" s="296"/>
      <c r="T52" s="295"/>
      <c r="U52" s="296"/>
      <c r="V52" s="302"/>
      <c r="W52" s="297"/>
      <c r="X52" s="303"/>
      <c r="Y52" s="298"/>
      <c r="Z52" s="303"/>
      <c r="AA52" s="298"/>
      <c r="AB52" s="303"/>
      <c r="AC52" s="291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8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24"/>
      <c r="M53" s="304"/>
      <c r="N53" s="305"/>
      <c r="O53" s="306"/>
      <c r="P53" s="287"/>
      <c r="Q53" s="307"/>
      <c r="R53" s="287"/>
      <c r="S53" s="307"/>
      <c r="T53" s="287"/>
      <c r="U53" s="308"/>
      <c r="V53" s="287"/>
      <c r="W53" s="297"/>
      <c r="X53" s="299"/>
      <c r="Y53" s="298"/>
      <c r="Z53" s="299"/>
      <c r="AA53" s="298"/>
      <c r="AB53" s="299"/>
      <c r="AC53" s="291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24"/>
      <c r="M54" s="507"/>
      <c r="N54" s="507"/>
      <c r="O54" s="304"/>
      <c r="P54" s="302"/>
      <c r="Q54" s="296"/>
      <c r="R54" s="302"/>
      <c r="S54" s="296"/>
      <c r="T54" s="302"/>
      <c r="U54" s="296"/>
      <c r="V54" s="302"/>
      <c r="W54" s="308"/>
      <c r="X54" s="303"/>
      <c r="Y54" s="298"/>
      <c r="Z54" s="303"/>
      <c r="AA54" s="298"/>
      <c r="AB54" s="303"/>
      <c r="AC54" s="291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24"/>
      <c r="M55" s="309"/>
      <c r="N55" s="309"/>
      <c r="O55" s="304"/>
      <c r="P55" s="302"/>
      <c r="Q55" s="296"/>
      <c r="R55" s="302"/>
      <c r="S55" s="296"/>
      <c r="T55" s="302"/>
      <c r="U55" s="296"/>
      <c r="V55" s="302"/>
      <c r="W55" s="308"/>
      <c r="X55" s="303"/>
      <c r="Y55" s="298"/>
      <c r="Z55" s="303"/>
      <c r="AA55" s="298"/>
      <c r="AB55" s="303"/>
      <c r="AC55" s="291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24"/>
      <c r="M56" s="507"/>
      <c r="N56" s="507"/>
      <c r="O56" s="304"/>
      <c r="P56" s="302"/>
      <c r="Q56" s="296"/>
      <c r="R56" s="302"/>
      <c r="S56" s="296"/>
      <c r="T56" s="302"/>
      <c r="U56" s="296"/>
      <c r="V56" s="295"/>
      <c r="W56" s="308"/>
      <c r="X56" s="303"/>
      <c r="Y56" s="298"/>
      <c r="Z56" s="303"/>
      <c r="AA56" s="298"/>
      <c r="AB56" s="303"/>
      <c r="AC56" s="291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24"/>
      <c r="M57" s="292"/>
      <c r="N57" s="293"/>
      <c r="O57" s="294"/>
      <c r="P57" s="295"/>
      <c r="Q57" s="296"/>
      <c r="R57" s="295"/>
      <c r="S57" s="296"/>
      <c r="T57" s="295"/>
      <c r="U57" s="296"/>
      <c r="V57" s="295"/>
      <c r="W57" s="297"/>
      <c r="X57" s="299"/>
      <c r="Y57" s="298"/>
      <c r="Z57" s="299"/>
      <c r="AA57" s="298"/>
      <c r="AB57" s="299"/>
      <c r="AC57" s="291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24"/>
      <c r="M58" s="292"/>
      <c r="N58" s="293"/>
      <c r="O58" s="294"/>
      <c r="P58" s="295"/>
      <c r="Q58" s="296"/>
      <c r="R58" s="295"/>
      <c r="S58" s="296"/>
      <c r="T58" s="295"/>
      <c r="U58" s="296"/>
      <c r="V58" s="295"/>
      <c r="W58" s="297"/>
      <c r="X58" s="299"/>
      <c r="Y58" s="298"/>
      <c r="Z58" s="299"/>
      <c r="AA58" s="298"/>
      <c r="AB58" s="299"/>
      <c r="AC58" s="291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33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24"/>
      <c r="M59" s="292"/>
      <c r="N59" s="293"/>
      <c r="O59" s="294"/>
      <c r="P59" s="295"/>
      <c r="Q59" s="296"/>
      <c r="R59" s="295"/>
      <c r="S59" s="296"/>
      <c r="T59" s="295"/>
      <c r="U59" s="296"/>
      <c r="V59" s="295"/>
      <c r="W59" s="297"/>
      <c r="X59" s="299"/>
      <c r="Y59" s="298"/>
      <c r="Z59" s="299"/>
      <c r="AA59" s="298"/>
      <c r="AB59" s="299"/>
      <c r="AC59" s="291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24"/>
      <c r="M60" s="292"/>
      <c r="N60" s="301"/>
      <c r="O60" s="294"/>
      <c r="P60" s="295"/>
      <c r="Q60" s="296"/>
      <c r="R60" s="295"/>
      <c r="S60" s="296"/>
      <c r="T60" s="295"/>
      <c r="U60" s="296"/>
      <c r="V60" s="302"/>
      <c r="W60" s="297"/>
      <c r="X60" s="303"/>
      <c r="Y60" s="298"/>
      <c r="Z60" s="303"/>
      <c r="AA60" s="298"/>
      <c r="AB60" s="303"/>
      <c r="AC60" s="291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24"/>
      <c r="M61" s="292"/>
      <c r="N61" s="301"/>
      <c r="O61" s="294"/>
      <c r="P61" s="295"/>
      <c r="Q61" s="296"/>
      <c r="R61" s="295"/>
      <c r="S61" s="296"/>
      <c r="T61" s="295"/>
      <c r="U61" s="296"/>
      <c r="V61" s="302"/>
      <c r="W61" s="297"/>
      <c r="X61" s="299"/>
      <c r="Y61" s="298"/>
      <c r="Z61" s="299"/>
      <c r="AA61" s="298"/>
      <c r="AB61" s="299"/>
      <c r="AC61" s="291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24"/>
      <c r="M62" s="507"/>
      <c r="N62" s="507"/>
      <c r="O62" s="304"/>
      <c r="P62" s="302"/>
      <c r="Q62" s="296"/>
      <c r="R62" s="302"/>
      <c r="S62" s="296"/>
      <c r="T62" s="302"/>
      <c r="U62" s="296"/>
      <c r="V62" s="302"/>
      <c r="W62" s="308"/>
      <c r="X62" s="303"/>
      <c r="Y62" s="298"/>
      <c r="Z62" s="303"/>
      <c r="AA62" s="298"/>
      <c r="AB62" s="303"/>
      <c r="AC62" s="291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24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5"/>
      <c r="Z63" s="505"/>
      <c r="AA63" s="505"/>
      <c r="AB63" s="505"/>
      <c r="AC63" s="291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24"/>
      <c r="M64" s="291"/>
      <c r="N64" s="286"/>
      <c r="O64" s="286"/>
      <c r="P64" s="291"/>
      <c r="Q64" s="291"/>
      <c r="R64" s="291"/>
      <c r="S64" s="291"/>
      <c r="T64" s="291"/>
      <c r="U64" s="291"/>
      <c r="V64" s="319"/>
      <c r="W64" s="319"/>
      <c r="X64" s="320"/>
      <c r="Y64" s="291"/>
      <c r="Z64" s="320"/>
      <c r="AA64" s="291"/>
      <c r="AB64" s="291"/>
      <c r="AC64" s="291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24"/>
      <c r="M65" s="291"/>
      <c r="N65" s="286"/>
      <c r="O65" s="286"/>
      <c r="P65" s="319"/>
      <c r="Q65" s="319"/>
      <c r="R65" s="319"/>
      <c r="S65" s="319"/>
      <c r="T65" s="319"/>
      <c r="U65" s="319"/>
      <c r="V65" s="319"/>
      <c r="W65" s="319"/>
      <c r="X65" s="320"/>
      <c r="Y65" s="291"/>
      <c r="Z65" s="320"/>
      <c r="AA65" s="291"/>
      <c r="AB65" s="291"/>
      <c r="AC65" s="291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324"/>
      <c r="AV104" s="324"/>
      <c r="AW104" s="324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324"/>
      <c r="AV117" s="324"/>
      <c r="AW117" s="324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324"/>
      <c r="AV126" s="324"/>
      <c r="AW126" s="324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324"/>
      <c r="AV130" s="324"/>
      <c r="AW130" s="324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4"/>
      <c r="AW132" s="324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/>
      <c r="AW133" s="324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324"/>
      <c r="AV137" s="324"/>
      <c r="AW137" s="324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4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324"/>
      <c r="AN142" s="324"/>
      <c r="AO142" s="324"/>
      <c r="AP142" s="324"/>
      <c r="AQ142" s="324"/>
      <c r="AR142" s="324"/>
      <c r="AS142" s="324"/>
      <c r="AT142" s="324"/>
      <c r="AU142" s="324"/>
      <c r="AV142" s="324"/>
      <c r="AW142" s="324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  <c r="AL144" s="324"/>
      <c r="AM144" s="324"/>
      <c r="AN144" s="324"/>
      <c r="AO144" s="324"/>
      <c r="AP144" s="324"/>
      <c r="AQ144" s="324"/>
      <c r="AR144" s="324"/>
      <c r="AS144" s="324"/>
      <c r="AT144" s="324"/>
      <c r="AU144" s="324"/>
      <c r="AV144" s="324"/>
      <c r="AW144" s="324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4"/>
      <c r="AS146" s="324"/>
      <c r="AT146" s="324"/>
      <c r="AU146" s="324"/>
      <c r="AV146" s="324"/>
      <c r="AW146" s="324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  <c r="AL152" s="324"/>
      <c r="AM152" s="324"/>
      <c r="AN152" s="324"/>
      <c r="AO152" s="324"/>
      <c r="AP152" s="324"/>
      <c r="AQ152" s="324"/>
      <c r="AR152" s="324"/>
      <c r="AS152" s="324"/>
      <c r="AT152" s="324"/>
      <c r="AU152" s="324"/>
      <c r="AV152" s="324"/>
      <c r="AW152" s="324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4"/>
      <c r="AM155" s="324"/>
      <c r="AN155" s="324"/>
      <c r="AO155" s="324"/>
      <c r="AP155" s="324"/>
      <c r="AQ155" s="324"/>
      <c r="AR155" s="324"/>
      <c r="AS155" s="324"/>
      <c r="AT155" s="324"/>
      <c r="AU155" s="324"/>
      <c r="AV155" s="324"/>
      <c r="AW155" s="324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  <c r="AL156" s="324"/>
      <c r="AM156" s="324"/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  <c r="AL157" s="324"/>
      <c r="AM157" s="324"/>
      <c r="AN157" s="324"/>
      <c r="AO157" s="324"/>
      <c r="AP157" s="324"/>
      <c r="AQ157" s="324"/>
      <c r="AR157" s="324"/>
      <c r="AS157" s="324"/>
      <c r="AT157" s="324"/>
      <c r="AU157" s="324"/>
      <c r="AV157" s="324"/>
      <c r="AW157" s="324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  <c r="AL159" s="324"/>
      <c r="AM159" s="324"/>
      <c r="AN159" s="324"/>
      <c r="AO159" s="324"/>
      <c r="AP159" s="324"/>
      <c r="AQ159" s="324"/>
      <c r="AR159" s="324"/>
      <c r="AS159" s="324"/>
      <c r="AT159" s="324"/>
      <c r="AU159" s="324"/>
      <c r="AV159" s="324"/>
      <c r="AW159" s="324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  <c r="AL160" s="324"/>
      <c r="AM160" s="324"/>
      <c r="AN160" s="324"/>
      <c r="AO160" s="324"/>
      <c r="AP160" s="324"/>
      <c r="AQ160" s="324"/>
      <c r="AR160" s="324"/>
      <c r="AS160" s="324"/>
      <c r="AT160" s="324"/>
      <c r="AU160" s="324"/>
      <c r="AV160" s="324"/>
      <c r="AW160" s="324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4"/>
      <c r="AS161" s="324"/>
      <c r="AT161" s="324"/>
      <c r="AU161" s="324"/>
      <c r="AV161" s="324"/>
      <c r="AW161" s="324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4"/>
      <c r="AO166" s="324"/>
      <c r="AP166" s="324"/>
      <c r="AQ166" s="324"/>
      <c r="AR166" s="324"/>
      <c r="AS166" s="324"/>
      <c r="AT166" s="324"/>
      <c r="AU166" s="324"/>
      <c r="AV166" s="324"/>
      <c r="AW166" s="324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4"/>
      <c r="Y167" s="324"/>
      <c r="Z167" s="324"/>
      <c r="AA167" s="324"/>
      <c r="AB167" s="324"/>
      <c r="AC167" s="324"/>
      <c r="AD167" s="324"/>
      <c r="AE167" s="324"/>
      <c r="AF167" s="324"/>
      <c r="AG167" s="324"/>
      <c r="AH167" s="324"/>
      <c r="AI167" s="324"/>
      <c r="AJ167" s="324"/>
      <c r="AK167" s="324"/>
      <c r="AL167" s="324"/>
      <c r="AM167" s="324"/>
      <c r="AN167" s="324"/>
      <c r="AO167" s="324"/>
      <c r="AP167" s="324"/>
      <c r="AQ167" s="324"/>
      <c r="AR167" s="324"/>
      <c r="AS167" s="324"/>
      <c r="AT167" s="324"/>
      <c r="AU167" s="324"/>
      <c r="AV167" s="324"/>
      <c r="AW167" s="324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4"/>
      <c r="Y168" s="324"/>
      <c r="Z168" s="324"/>
      <c r="AA168" s="324"/>
      <c r="AB168" s="324"/>
      <c r="AC168" s="324"/>
      <c r="AD168" s="324"/>
      <c r="AE168" s="324"/>
      <c r="AF168" s="324"/>
      <c r="AG168" s="324"/>
      <c r="AH168" s="324"/>
      <c r="AI168" s="324"/>
      <c r="AJ168" s="324"/>
      <c r="AK168" s="324"/>
      <c r="AL168" s="324"/>
      <c r="AM168" s="324"/>
      <c r="AN168" s="324"/>
      <c r="AO168" s="324"/>
      <c r="AP168" s="324"/>
      <c r="AQ168" s="324"/>
      <c r="AR168" s="324"/>
      <c r="AS168" s="324"/>
      <c r="AT168" s="324"/>
      <c r="AU168" s="324"/>
      <c r="AV168" s="324"/>
      <c r="AW168" s="324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  <c r="AL169" s="324"/>
      <c r="AM169" s="324"/>
      <c r="AN169" s="324"/>
      <c r="AO169" s="324"/>
      <c r="AP169" s="324"/>
      <c r="AQ169" s="324"/>
      <c r="AR169" s="324"/>
      <c r="AS169" s="324"/>
      <c r="AT169" s="324"/>
      <c r="AU169" s="324"/>
      <c r="AV169" s="324"/>
      <c r="AW169" s="324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24"/>
      <c r="M170" s="324"/>
      <c r="N170" s="324"/>
      <c r="O170" s="324"/>
      <c r="P170" s="324"/>
      <c r="Q170" s="324"/>
      <c r="R170" s="324"/>
      <c r="S170" s="324"/>
      <c r="T170" s="324"/>
      <c r="U170" s="324"/>
      <c r="V170" s="324"/>
      <c r="W170" s="324"/>
      <c r="X170" s="324"/>
      <c r="Y170" s="324"/>
      <c r="Z170" s="324"/>
      <c r="AA170" s="324"/>
      <c r="AB170" s="324"/>
      <c r="AC170" s="324"/>
      <c r="AD170" s="324"/>
      <c r="AE170" s="324"/>
      <c r="AF170" s="324"/>
      <c r="AG170" s="324"/>
      <c r="AH170" s="324"/>
      <c r="AI170" s="324"/>
      <c r="AJ170" s="324"/>
      <c r="AK170" s="324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324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24"/>
      <c r="M174" s="324"/>
      <c r="N174" s="324"/>
      <c r="O174" s="324"/>
      <c r="P174" s="324"/>
      <c r="Q174" s="324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4"/>
      <c r="AB174" s="324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24"/>
      <c r="M175" s="324"/>
      <c r="N175" s="324"/>
      <c r="O175" s="324"/>
      <c r="P175" s="324"/>
      <c r="Q175" s="324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24"/>
      <c r="M176" s="324"/>
      <c r="N176" s="324"/>
      <c r="O176" s="324"/>
      <c r="P176" s="324"/>
      <c r="Q176" s="324"/>
      <c r="R176" s="324"/>
      <c r="S176" s="324"/>
      <c r="T176" s="324"/>
      <c r="U176" s="324"/>
      <c r="V176" s="324"/>
      <c r="W176" s="324"/>
      <c r="X176" s="324"/>
      <c r="Y176" s="324"/>
      <c r="Z176" s="324"/>
      <c r="AA176" s="324"/>
      <c r="AB176" s="324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324"/>
      <c r="AV176" s="324"/>
      <c r="AW176" s="324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4"/>
      <c r="AB177" s="324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324"/>
      <c r="AV177" s="324"/>
      <c r="AW177" s="324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24"/>
      <c r="M178" s="324"/>
      <c r="N178" s="324"/>
      <c r="O178" s="324"/>
      <c r="P178" s="324"/>
      <c r="Q178" s="324"/>
      <c r="R178" s="324"/>
      <c r="S178" s="324"/>
      <c r="T178" s="324"/>
      <c r="U178" s="324"/>
      <c r="V178" s="324"/>
      <c r="W178" s="324"/>
      <c r="X178" s="324"/>
      <c r="Y178" s="324"/>
      <c r="Z178" s="324"/>
      <c r="AA178" s="324"/>
      <c r="AB178" s="324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324"/>
      <c r="AV178" s="324"/>
      <c r="AW178" s="324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24"/>
      <c r="M179" s="324"/>
      <c r="N179" s="324"/>
      <c r="O179" s="324"/>
      <c r="P179" s="324"/>
      <c r="Q179" s="324"/>
      <c r="R179" s="324"/>
      <c r="S179" s="324"/>
      <c r="T179" s="324"/>
      <c r="U179" s="324"/>
      <c r="V179" s="324"/>
      <c r="W179" s="324"/>
      <c r="X179" s="324"/>
      <c r="Y179" s="324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24"/>
      <c r="M181" s="324"/>
      <c r="N181" s="324"/>
      <c r="O181" s="324"/>
      <c r="P181" s="324"/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24"/>
      <c r="AN181" s="324"/>
      <c r="AO181" s="324"/>
      <c r="AP181" s="324"/>
      <c r="AQ181" s="324"/>
      <c r="AR181" s="324"/>
      <c r="AS181" s="324"/>
      <c r="AT181" s="324"/>
      <c r="AU181" s="324"/>
      <c r="AV181" s="324"/>
      <c r="AW181" s="324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324"/>
      <c r="AV182" s="324"/>
      <c r="AW182" s="324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324"/>
      <c r="AV183" s="324"/>
      <c r="AW183" s="324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24"/>
      <c r="M184" s="324"/>
      <c r="N184" s="324"/>
      <c r="O184" s="324"/>
      <c r="P184" s="324"/>
      <c r="Q184" s="324"/>
      <c r="R184" s="324"/>
      <c r="S184" s="324"/>
      <c r="T184" s="324"/>
      <c r="U184" s="324"/>
      <c r="V184" s="324"/>
      <c r="W184" s="324"/>
      <c r="X184" s="324"/>
      <c r="Y184" s="324"/>
      <c r="Z184" s="324"/>
      <c r="AA184" s="324"/>
      <c r="AB184" s="324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324"/>
      <c r="AV184" s="324"/>
      <c r="AW184" s="324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324"/>
      <c r="AV185" s="324"/>
      <c r="AW185" s="324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24"/>
      <c r="M188" s="324"/>
      <c r="N188" s="324"/>
      <c r="O188" s="324"/>
      <c r="P188" s="324"/>
      <c r="Q188" s="324"/>
      <c r="R188" s="324"/>
      <c r="S188" s="324"/>
      <c r="T188" s="324"/>
      <c r="U188" s="324"/>
      <c r="V188" s="324"/>
      <c r="W188" s="324"/>
      <c r="X188" s="324"/>
      <c r="Y188" s="324"/>
      <c r="Z188" s="324"/>
      <c r="AA188" s="324"/>
      <c r="AB188" s="324"/>
      <c r="AC188" s="324"/>
      <c r="AD188" s="324"/>
      <c r="AE188" s="324"/>
      <c r="AF188" s="324"/>
      <c r="AG188" s="324"/>
      <c r="AH188" s="324"/>
      <c r="AI188" s="324"/>
      <c r="AJ188" s="324"/>
      <c r="AK188" s="324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L189" s="321"/>
      <c r="M189" s="321"/>
      <c r="N189" s="321"/>
      <c r="O189" s="32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  <c r="AA189" s="321"/>
      <c r="AB189" s="321"/>
      <c r="AC189" s="321"/>
      <c r="AD189" s="321"/>
      <c r="AE189" s="321"/>
      <c r="AF189" s="321"/>
      <c r="AG189" s="321"/>
      <c r="AH189" s="321"/>
      <c r="AI189" s="321"/>
      <c r="AJ189" s="321"/>
      <c r="AK189" s="321"/>
      <c r="AL189" s="321"/>
      <c r="AM189" s="321"/>
      <c r="AN189" s="321"/>
      <c r="AO189" s="321"/>
      <c r="AP189" s="321"/>
      <c r="AQ189" s="321"/>
      <c r="AR189" s="321"/>
      <c r="AS189" s="321"/>
      <c r="AT189" s="321"/>
      <c r="AU189" s="321"/>
      <c r="AV189" s="321"/>
      <c r="AW189" s="321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321"/>
      <c r="M190" s="321"/>
      <c r="N190" s="321"/>
      <c r="O190" s="321"/>
      <c r="P190" s="321"/>
      <c r="Q190" s="321"/>
      <c r="R190" s="321"/>
      <c r="S190" s="321"/>
      <c r="T190" s="321"/>
      <c r="U190" s="321"/>
      <c r="V190" s="321"/>
      <c r="W190" s="321"/>
      <c r="X190" s="321"/>
      <c r="Y190" s="321"/>
      <c r="Z190" s="321"/>
      <c r="AA190" s="321"/>
      <c r="AB190" s="321"/>
      <c r="AC190" s="321"/>
      <c r="AD190" s="321"/>
      <c r="AE190" s="321"/>
      <c r="AF190" s="321"/>
      <c r="AG190" s="321"/>
      <c r="AH190" s="321"/>
      <c r="AI190" s="321"/>
      <c r="AJ190" s="321"/>
      <c r="AK190" s="321"/>
      <c r="AL190" s="321"/>
      <c r="AM190" s="321"/>
      <c r="AN190" s="321"/>
      <c r="AO190" s="321"/>
      <c r="AP190" s="321"/>
      <c r="AQ190" s="321"/>
      <c r="AR190" s="321"/>
      <c r="AS190" s="321"/>
      <c r="AT190" s="321"/>
      <c r="AU190" s="321"/>
      <c r="AV190" s="321"/>
      <c r="AW190" s="321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  <c r="Z191" s="321"/>
      <c r="AA191" s="321"/>
      <c r="AB191" s="321"/>
      <c r="AC191" s="321"/>
      <c r="AD191" s="321"/>
      <c r="AE191" s="321"/>
      <c r="AF191" s="321"/>
      <c r="AG191" s="321"/>
      <c r="AH191" s="321"/>
      <c r="AI191" s="321"/>
      <c r="AJ191" s="321"/>
      <c r="AK191" s="321"/>
      <c r="AL191" s="321"/>
      <c r="AM191" s="321"/>
      <c r="AN191" s="321"/>
      <c r="AO191" s="321"/>
      <c r="AP191" s="321"/>
      <c r="AQ191" s="321"/>
      <c r="AR191" s="321"/>
      <c r="AS191" s="321"/>
      <c r="AT191" s="321"/>
      <c r="AU191" s="321"/>
      <c r="AV191" s="321"/>
      <c r="AW191" s="321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321"/>
      <c r="M192" s="321"/>
      <c r="N192" s="321"/>
      <c r="O192" s="321"/>
      <c r="P192" s="321"/>
      <c r="Q192" s="321"/>
      <c r="R192" s="321"/>
      <c r="S192" s="321"/>
      <c r="T192" s="321"/>
      <c r="U192" s="321"/>
      <c r="V192" s="321"/>
      <c r="W192" s="321"/>
      <c r="X192" s="321"/>
      <c r="Y192" s="321"/>
      <c r="Z192" s="321"/>
      <c r="AA192" s="321"/>
      <c r="AB192" s="321"/>
      <c r="AC192" s="321"/>
      <c r="AD192" s="321"/>
      <c r="AE192" s="321"/>
      <c r="AF192" s="321"/>
      <c r="AG192" s="321"/>
      <c r="AH192" s="321"/>
      <c r="AI192" s="321"/>
      <c r="AJ192" s="321"/>
      <c r="AK192" s="321"/>
      <c r="AL192" s="321"/>
      <c r="AM192" s="321"/>
      <c r="AN192" s="321"/>
      <c r="AO192" s="321"/>
      <c r="AP192" s="321"/>
      <c r="AQ192" s="321"/>
      <c r="AR192" s="321"/>
      <c r="AS192" s="321"/>
      <c r="AT192" s="321"/>
      <c r="AU192" s="321"/>
      <c r="AV192" s="321"/>
      <c r="AW192" s="321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321"/>
      <c r="M193" s="321"/>
      <c r="N193" s="321"/>
      <c r="O193" s="321"/>
      <c r="P193" s="321"/>
      <c r="Q193" s="321"/>
      <c r="R193" s="321"/>
      <c r="S193" s="321"/>
      <c r="T193" s="321"/>
      <c r="U193" s="321"/>
      <c r="V193" s="321"/>
      <c r="W193" s="321"/>
      <c r="X193" s="321"/>
      <c r="Y193" s="321"/>
      <c r="Z193" s="321"/>
      <c r="AA193" s="321"/>
      <c r="AB193" s="321"/>
      <c r="AC193" s="321"/>
      <c r="AD193" s="321"/>
      <c r="AE193" s="321"/>
      <c r="AF193" s="321"/>
      <c r="AG193" s="321"/>
      <c r="AH193" s="321"/>
      <c r="AI193" s="321"/>
      <c r="AJ193" s="321"/>
      <c r="AK193" s="321"/>
      <c r="AL193" s="321"/>
      <c r="AM193" s="321"/>
      <c r="AN193" s="321"/>
      <c r="AO193" s="321"/>
      <c r="AP193" s="321"/>
      <c r="AQ193" s="321"/>
      <c r="AR193" s="321"/>
      <c r="AS193" s="321"/>
      <c r="AT193" s="321"/>
      <c r="AU193" s="321"/>
      <c r="AV193" s="321"/>
      <c r="AW193" s="321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  <c r="AE194" s="321"/>
      <c r="AF194" s="321"/>
      <c r="AG194" s="321"/>
      <c r="AH194" s="321"/>
      <c r="AI194" s="321"/>
      <c r="AJ194" s="321"/>
      <c r="AK194" s="321"/>
      <c r="AL194" s="321"/>
      <c r="AM194" s="321"/>
      <c r="AN194" s="321"/>
      <c r="AO194" s="321"/>
      <c r="AP194" s="321"/>
      <c r="AQ194" s="321"/>
      <c r="AR194" s="321"/>
      <c r="AS194" s="321"/>
      <c r="AT194" s="321"/>
      <c r="AU194" s="321"/>
      <c r="AV194" s="321"/>
      <c r="AW194" s="321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321"/>
      <c r="M195" s="321"/>
      <c r="N195" s="321"/>
      <c r="O195" s="321"/>
      <c r="P195" s="321"/>
      <c r="Q195" s="321"/>
      <c r="R195" s="321"/>
      <c r="S195" s="321"/>
      <c r="T195" s="321"/>
      <c r="U195" s="321"/>
      <c r="V195" s="321"/>
      <c r="W195" s="321"/>
      <c r="X195" s="321"/>
      <c r="Y195" s="321"/>
      <c r="Z195" s="321"/>
      <c r="AA195" s="321"/>
      <c r="AB195" s="321"/>
      <c r="AC195" s="321"/>
      <c r="AD195" s="321"/>
      <c r="AE195" s="321"/>
      <c r="AF195" s="321"/>
      <c r="AG195" s="321"/>
      <c r="AH195" s="321"/>
      <c r="AI195" s="321"/>
      <c r="AJ195" s="321"/>
      <c r="AK195" s="321"/>
      <c r="AL195" s="321"/>
      <c r="AM195" s="321"/>
      <c r="AN195" s="321"/>
      <c r="AO195" s="321"/>
      <c r="AP195" s="321"/>
      <c r="AQ195" s="321"/>
      <c r="AR195" s="321"/>
      <c r="AS195" s="321"/>
      <c r="AT195" s="321"/>
      <c r="AU195" s="321"/>
      <c r="AV195" s="321"/>
      <c r="AW195" s="321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  <c r="Z196" s="321"/>
      <c r="AA196" s="321"/>
      <c r="AB196" s="321"/>
      <c r="AC196" s="321"/>
      <c r="AD196" s="321"/>
      <c r="AE196" s="321"/>
      <c r="AF196" s="321"/>
      <c r="AG196" s="321"/>
      <c r="AH196" s="321"/>
      <c r="AI196" s="321"/>
      <c r="AJ196" s="321"/>
      <c r="AK196" s="321"/>
      <c r="AL196" s="321"/>
      <c r="AM196" s="321"/>
      <c r="AN196" s="321"/>
      <c r="AO196" s="321"/>
      <c r="AP196" s="321"/>
      <c r="AQ196" s="321"/>
      <c r="AR196" s="321"/>
      <c r="AS196" s="321"/>
      <c r="AT196" s="321"/>
      <c r="AU196" s="321"/>
      <c r="AV196" s="321"/>
      <c r="AW196" s="321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321"/>
      <c r="M197" s="321"/>
      <c r="N197" s="321"/>
      <c r="O197" s="321"/>
      <c r="P197" s="321"/>
      <c r="Q197" s="321"/>
      <c r="R197" s="321"/>
      <c r="S197" s="321"/>
      <c r="T197" s="321"/>
      <c r="U197" s="321"/>
      <c r="V197" s="321"/>
      <c r="W197" s="321"/>
      <c r="X197" s="321"/>
      <c r="Y197" s="321"/>
      <c r="Z197" s="321"/>
      <c r="AA197" s="321"/>
      <c r="AB197" s="321"/>
      <c r="AC197" s="321"/>
      <c r="AD197" s="321"/>
      <c r="AE197" s="321"/>
      <c r="AF197" s="321"/>
      <c r="AG197" s="321"/>
      <c r="AH197" s="321"/>
      <c r="AI197" s="321"/>
      <c r="AJ197" s="321"/>
      <c r="AK197" s="321"/>
      <c r="AL197" s="321"/>
      <c r="AM197" s="321"/>
      <c r="AN197" s="321"/>
      <c r="AO197" s="321"/>
      <c r="AP197" s="321"/>
      <c r="AQ197" s="321"/>
      <c r="AR197" s="321"/>
      <c r="AS197" s="321"/>
      <c r="AT197" s="321"/>
      <c r="AU197" s="321"/>
      <c r="AV197" s="321"/>
      <c r="AW197" s="321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321"/>
      <c r="M198" s="321"/>
      <c r="N198" s="321"/>
      <c r="O198" s="321"/>
      <c r="P198" s="321"/>
      <c r="Q198" s="321"/>
      <c r="R198" s="321"/>
      <c r="S198" s="321"/>
      <c r="T198" s="321"/>
      <c r="U198" s="321"/>
      <c r="V198" s="321"/>
      <c r="W198" s="321"/>
      <c r="X198" s="321"/>
      <c r="Y198" s="321"/>
      <c r="Z198" s="321"/>
      <c r="AA198" s="321"/>
      <c r="AB198" s="321"/>
      <c r="AC198" s="321"/>
      <c r="AD198" s="321"/>
      <c r="AE198" s="321"/>
      <c r="AF198" s="321"/>
      <c r="AG198" s="321"/>
      <c r="AH198" s="321"/>
      <c r="AI198" s="321"/>
      <c r="AJ198" s="321"/>
      <c r="AK198" s="321"/>
      <c r="AL198" s="321"/>
      <c r="AM198" s="321"/>
      <c r="AN198" s="321"/>
      <c r="AO198" s="321"/>
      <c r="AP198" s="321"/>
      <c r="AQ198" s="321"/>
      <c r="AR198" s="321"/>
      <c r="AS198" s="321"/>
      <c r="AT198" s="321"/>
      <c r="AU198" s="321"/>
      <c r="AV198" s="321"/>
      <c r="AW198" s="321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321"/>
      <c r="M199" s="321"/>
      <c r="N199" s="321"/>
      <c r="O199" s="321"/>
      <c r="P199" s="321"/>
      <c r="Q199" s="321"/>
      <c r="R199" s="321"/>
      <c r="S199" s="321"/>
      <c r="T199" s="321"/>
      <c r="U199" s="321"/>
      <c r="V199" s="321"/>
      <c r="W199" s="321"/>
      <c r="X199" s="321"/>
      <c r="Y199" s="321"/>
      <c r="Z199" s="321"/>
      <c r="AA199" s="321"/>
      <c r="AB199" s="321"/>
      <c r="AC199" s="321"/>
      <c r="AD199" s="321"/>
      <c r="AE199" s="321"/>
      <c r="AF199" s="321"/>
      <c r="AG199" s="321"/>
      <c r="AH199" s="321"/>
      <c r="AI199" s="321"/>
      <c r="AJ199" s="321"/>
      <c r="AK199" s="321"/>
      <c r="AL199" s="321"/>
      <c r="AM199" s="321"/>
      <c r="AN199" s="321"/>
      <c r="AO199" s="321"/>
      <c r="AP199" s="321"/>
      <c r="AQ199" s="321"/>
      <c r="AR199" s="321"/>
      <c r="AS199" s="321"/>
      <c r="AT199" s="321"/>
      <c r="AU199" s="321"/>
      <c r="AV199" s="321"/>
      <c r="AW199" s="321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321"/>
      <c r="M200" s="321"/>
      <c r="N200" s="321"/>
      <c r="O200" s="321"/>
      <c r="P200" s="321"/>
      <c r="Q200" s="321"/>
      <c r="R200" s="321"/>
      <c r="S200" s="321"/>
      <c r="T200" s="321"/>
      <c r="U200" s="321"/>
      <c r="V200" s="321"/>
      <c r="W200" s="321"/>
      <c r="X200" s="321"/>
      <c r="Y200" s="321"/>
      <c r="Z200" s="321"/>
      <c r="AA200" s="321"/>
      <c r="AB200" s="321"/>
      <c r="AC200" s="321"/>
      <c r="AD200" s="321"/>
      <c r="AE200" s="321"/>
      <c r="AF200" s="321"/>
      <c r="AG200" s="321"/>
      <c r="AH200" s="321"/>
      <c r="AI200" s="321"/>
      <c r="AJ200" s="321"/>
      <c r="AK200" s="321"/>
      <c r="AL200" s="321"/>
      <c r="AM200" s="321"/>
      <c r="AN200" s="321"/>
      <c r="AO200" s="321"/>
      <c r="AP200" s="321"/>
      <c r="AQ200" s="321"/>
      <c r="AR200" s="321"/>
      <c r="AS200" s="321"/>
      <c r="AT200" s="321"/>
      <c r="AU200" s="321"/>
      <c r="AV200" s="321"/>
      <c r="AW200" s="321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321"/>
      <c r="M201" s="321"/>
      <c r="N201" s="321"/>
      <c r="O201" s="321"/>
      <c r="P201" s="321"/>
      <c r="Q201" s="321"/>
      <c r="R201" s="321"/>
      <c r="S201" s="321"/>
      <c r="T201" s="321"/>
      <c r="U201" s="321"/>
      <c r="V201" s="321"/>
      <c r="W201" s="321"/>
      <c r="X201" s="321"/>
      <c r="Y201" s="321"/>
      <c r="Z201" s="321"/>
      <c r="AA201" s="321"/>
      <c r="AB201" s="321"/>
      <c r="AC201" s="321"/>
      <c r="AD201" s="321"/>
      <c r="AE201" s="321"/>
      <c r="AF201" s="321"/>
      <c r="AG201" s="321"/>
      <c r="AH201" s="321"/>
      <c r="AI201" s="321"/>
      <c r="AJ201" s="321"/>
      <c r="AK201" s="321"/>
      <c r="AL201" s="321"/>
      <c r="AM201" s="321"/>
      <c r="AN201" s="321"/>
      <c r="AO201" s="321"/>
      <c r="AP201" s="321"/>
      <c r="AQ201" s="321"/>
      <c r="AR201" s="321"/>
      <c r="AS201" s="321"/>
      <c r="AT201" s="321"/>
      <c r="AU201" s="321"/>
      <c r="AV201" s="321"/>
      <c r="AW201" s="321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321"/>
      <c r="M202" s="321"/>
      <c r="N202" s="321"/>
      <c r="O202" s="321"/>
      <c r="P202" s="321"/>
      <c r="Q202" s="321"/>
      <c r="R202" s="321"/>
      <c r="S202" s="321"/>
      <c r="T202" s="321"/>
      <c r="U202" s="321"/>
      <c r="V202" s="321"/>
      <c r="W202" s="321"/>
      <c r="X202" s="321"/>
      <c r="Y202" s="321"/>
      <c r="Z202" s="321"/>
      <c r="AA202" s="321"/>
      <c r="AB202" s="321"/>
      <c r="AC202" s="321"/>
      <c r="AD202" s="321"/>
      <c r="AE202" s="321"/>
      <c r="AF202" s="321"/>
      <c r="AG202" s="321"/>
      <c r="AH202" s="321"/>
      <c r="AI202" s="321"/>
      <c r="AJ202" s="321"/>
      <c r="AK202" s="321"/>
      <c r="AL202" s="321"/>
      <c r="AM202" s="321"/>
      <c r="AN202" s="321"/>
      <c r="AO202" s="321"/>
      <c r="AP202" s="321"/>
      <c r="AQ202" s="321"/>
      <c r="AR202" s="321"/>
      <c r="AS202" s="321"/>
      <c r="AT202" s="321"/>
      <c r="AU202" s="321"/>
      <c r="AV202" s="321"/>
      <c r="AW202" s="321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321"/>
      <c r="M203" s="321"/>
      <c r="N203" s="321"/>
      <c r="O203" s="321"/>
      <c r="P203" s="321"/>
      <c r="Q203" s="321"/>
      <c r="R203" s="321"/>
      <c r="S203" s="321"/>
      <c r="T203" s="321"/>
      <c r="U203" s="321"/>
      <c r="V203" s="321"/>
      <c r="W203" s="321"/>
      <c r="X203" s="321"/>
      <c r="Y203" s="321"/>
      <c r="Z203" s="321"/>
      <c r="AA203" s="321"/>
      <c r="AB203" s="321"/>
      <c r="AC203" s="321"/>
      <c r="AD203" s="321"/>
      <c r="AE203" s="321"/>
      <c r="AF203" s="321"/>
      <c r="AG203" s="321"/>
      <c r="AH203" s="321"/>
      <c r="AI203" s="321"/>
      <c r="AJ203" s="321"/>
      <c r="AK203" s="321"/>
      <c r="AL203" s="321"/>
      <c r="AM203" s="321"/>
      <c r="AN203" s="321"/>
      <c r="AO203" s="321"/>
      <c r="AP203" s="321"/>
      <c r="AQ203" s="321"/>
      <c r="AR203" s="321"/>
      <c r="AS203" s="321"/>
      <c r="AT203" s="321"/>
      <c r="AU203" s="321"/>
      <c r="AV203" s="321"/>
      <c r="AW203" s="321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321"/>
      <c r="M204" s="321"/>
      <c r="N204" s="321"/>
      <c r="O204" s="321"/>
      <c r="P204" s="321"/>
      <c r="Q204" s="321"/>
      <c r="R204" s="321"/>
      <c r="S204" s="321"/>
      <c r="T204" s="321"/>
      <c r="U204" s="321"/>
      <c r="V204" s="321"/>
      <c r="W204" s="321"/>
      <c r="X204" s="321"/>
      <c r="Y204" s="321"/>
      <c r="Z204" s="321"/>
      <c r="AA204" s="321"/>
      <c r="AB204" s="321"/>
      <c r="AC204" s="321"/>
      <c r="AD204" s="321"/>
      <c r="AE204" s="321"/>
      <c r="AF204" s="321"/>
      <c r="AG204" s="321"/>
      <c r="AH204" s="321"/>
      <c r="AI204" s="321"/>
      <c r="AJ204" s="321"/>
      <c r="AK204" s="321"/>
      <c r="AL204" s="321"/>
      <c r="AM204" s="321"/>
      <c r="AN204" s="321"/>
      <c r="AO204" s="321"/>
      <c r="AP204" s="321"/>
      <c r="AQ204" s="321"/>
      <c r="AR204" s="321"/>
      <c r="AS204" s="321"/>
      <c r="AT204" s="321"/>
      <c r="AU204" s="321"/>
      <c r="AV204" s="321"/>
      <c r="AW204" s="321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321"/>
      <c r="M205" s="321"/>
      <c r="N205" s="321"/>
      <c r="O205" s="321"/>
      <c r="P205" s="321"/>
      <c r="Q205" s="321"/>
      <c r="R205" s="321"/>
      <c r="S205" s="321"/>
      <c r="T205" s="321"/>
      <c r="U205" s="321"/>
      <c r="V205" s="321"/>
      <c r="W205" s="321"/>
      <c r="X205" s="321"/>
      <c r="Y205" s="321"/>
      <c r="Z205" s="321"/>
      <c r="AA205" s="321"/>
      <c r="AB205" s="321"/>
      <c r="AC205" s="321"/>
      <c r="AD205" s="321"/>
      <c r="AE205" s="321"/>
      <c r="AF205" s="321"/>
      <c r="AG205" s="321"/>
      <c r="AH205" s="321"/>
      <c r="AI205" s="321"/>
      <c r="AJ205" s="321"/>
      <c r="AK205" s="321"/>
      <c r="AL205" s="321"/>
      <c r="AM205" s="321"/>
      <c r="AN205" s="321"/>
      <c r="AO205" s="321"/>
      <c r="AP205" s="321"/>
      <c r="AQ205" s="321"/>
      <c r="AR205" s="321"/>
      <c r="AS205" s="321"/>
      <c r="AT205" s="321"/>
      <c r="AU205" s="321"/>
      <c r="AV205" s="321"/>
      <c r="AW205" s="321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321"/>
      <c r="M206" s="321"/>
      <c r="N206" s="321"/>
      <c r="O206" s="321"/>
      <c r="P206" s="321"/>
      <c r="Q206" s="321"/>
      <c r="R206" s="321"/>
      <c r="S206" s="321"/>
      <c r="T206" s="321"/>
      <c r="U206" s="321"/>
      <c r="V206" s="321"/>
      <c r="W206" s="321"/>
      <c r="X206" s="321"/>
      <c r="Y206" s="321"/>
      <c r="Z206" s="321"/>
      <c r="AA206" s="321"/>
      <c r="AB206" s="321"/>
      <c r="AC206" s="321"/>
      <c r="AD206" s="321"/>
      <c r="AE206" s="321"/>
      <c r="AF206" s="321"/>
      <c r="AG206" s="321"/>
      <c r="AH206" s="321"/>
      <c r="AI206" s="321"/>
      <c r="AJ206" s="321"/>
      <c r="AK206" s="321"/>
      <c r="AL206" s="321"/>
      <c r="AM206" s="321"/>
      <c r="AN206" s="321"/>
      <c r="AO206" s="321"/>
      <c r="AP206" s="321"/>
      <c r="AQ206" s="321"/>
      <c r="AR206" s="321"/>
      <c r="AS206" s="321"/>
      <c r="AT206" s="321"/>
      <c r="AU206" s="321"/>
      <c r="AV206" s="321"/>
      <c r="AW206" s="321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321"/>
      <c r="M207" s="321"/>
      <c r="N207" s="321"/>
      <c r="O207" s="321"/>
      <c r="P207" s="321"/>
      <c r="Q207" s="321"/>
      <c r="R207" s="321"/>
      <c r="S207" s="321"/>
      <c r="T207" s="321"/>
      <c r="U207" s="321"/>
      <c r="V207" s="321"/>
      <c r="W207" s="321"/>
      <c r="X207" s="321"/>
      <c r="Y207" s="321"/>
      <c r="Z207" s="321"/>
      <c r="AA207" s="321"/>
      <c r="AB207" s="321"/>
      <c r="AC207" s="321"/>
      <c r="AD207" s="321"/>
      <c r="AE207" s="321"/>
      <c r="AF207" s="321"/>
      <c r="AG207" s="321"/>
      <c r="AH207" s="321"/>
      <c r="AI207" s="321"/>
      <c r="AJ207" s="321"/>
      <c r="AK207" s="321"/>
      <c r="AL207" s="321"/>
      <c r="AM207" s="321"/>
      <c r="AN207" s="321"/>
      <c r="AO207" s="321"/>
      <c r="AP207" s="321"/>
      <c r="AQ207" s="321"/>
      <c r="AR207" s="321"/>
      <c r="AS207" s="321"/>
      <c r="AT207" s="321"/>
      <c r="AU207" s="321"/>
      <c r="AV207" s="321"/>
      <c r="AW207" s="321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321"/>
      <c r="M208" s="321"/>
      <c r="N208" s="321"/>
      <c r="O208" s="321"/>
      <c r="P208" s="321"/>
      <c r="Q208" s="321"/>
      <c r="R208" s="321"/>
      <c r="S208" s="321"/>
      <c r="T208" s="321"/>
      <c r="U208" s="321"/>
      <c r="V208" s="321"/>
      <c r="W208" s="321"/>
      <c r="X208" s="321"/>
      <c r="Y208" s="321"/>
      <c r="Z208" s="321"/>
      <c r="AA208" s="321"/>
      <c r="AB208" s="321"/>
      <c r="AC208" s="321"/>
      <c r="AD208" s="321"/>
      <c r="AE208" s="321"/>
      <c r="AF208" s="321"/>
      <c r="AG208" s="321"/>
      <c r="AH208" s="321"/>
      <c r="AI208" s="321"/>
      <c r="AJ208" s="321"/>
      <c r="AK208" s="321"/>
      <c r="AL208" s="321"/>
      <c r="AM208" s="321"/>
      <c r="AN208" s="321"/>
      <c r="AO208" s="321"/>
      <c r="AP208" s="321"/>
      <c r="AQ208" s="321"/>
      <c r="AR208" s="321"/>
      <c r="AS208" s="321"/>
      <c r="AT208" s="321"/>
      <c r="AU208" s="321"/>
      <c r="AV208" s="321"/>
      <c r="AW208" s="321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321"/>
      <c r="M209" s="321"/>
      <c r="N209" s="321"/>
      <c r="O209" s="321"/>
      <c r="P209" s="321"/>
      <c r="Q209" s="321"/>
      <c r="R209" s="321"/>
      <c r="S209" s="321"/>
      <c r="T209" s="321"/>
      <c r="U209" s="321"/>
      <c r="V209" s="321"/>
      <c r="W209" s="321"/>
      <c r="X209" s="321"/>
      <c r="Y209" s="321"/>
      <c r="Z209" s="321"/>
      <c r="AA209" s="321"/>
      <c r="AB209" s="321"/>
      <c r="AC209" s="321"/>
      <c r="AD209" s="321"/>
      <c r="AE209" s="321"/>
      <c r="AF209" s="321"/>
      <c r="AG209" s="321"/>
      <c r="AH209" s="321"/>
      <c r="AI209" s="321"/>
      <c r="AJ209" s="321"/>
      <c r="AK209" s="321"/>
      <c r="AL209" s="321"/>
      <c r="AM209" s="321"/>
      <c r="AN209" s="321"/>
      <c r="AO209" s="321"/>
      <c r="AP209" s="321"/>
      <c r="AQ209" s="321"/>
      <c r="AR209" s="321"/>
      <c r="AS209" s="321"/>
      <c r="AT209" s="321"/>
      <c r="AU209" s="321"/>
      <c r="AV209" s="321"/>
      <c r="AW209" s="321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321"/>
      <c r="M210" s="321"/>
      <c r="N210" s="321"/>
      <c r="O210" s="321"/>
      <c r="P210" s="321"/>
      <c r="Q210" s="321"/>
      <c r="R210" s="321"/>
      <c r="S210" s="321"/>
      <c r="T210" s="321"/>
      <c r="U210" s="321"/>
      <c r="V210" s="321"/>
      <c r="W210" s="321"/>
      <c r="X210" s="321"/>
      <c r="Y210" s="321"/>
      <c r="Z210" s="321"/>
      <c r="AA210" s="321"/>
      <c r="AB210" s="321"/>
      <c r="AC210" s="321"/>
      <c r="AD210" s="321"/>
      <c r="AE210" s="321"/>
      <c r="AF210" s="321"/>
      <c r="AG210" s="321"/>
      <c r="AH210" s="321"/>
      <c r="AI210" s="321"/>
      <c r="AJ210" s="321"/>
      <c r="AK210" s="321"/>
      <c r="AL210" s="321"/>
      <c r="AM210" s="321"/>
      <c r="AN210" s="321"/>
      <c r="AO210" s="321"/>
      <c r="AP210" s="321"/>
      <c r="AQ210" s="321"/>
      <c r="AR210" s="321"/>
      <c r="AS210" s="321"/>
      <c r="AT210" s="321"/>
      <c r="AU210" s="321"/>
      <c r="AV210" s="321"/>
      <c r="AW210" s="321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321"/>
      <c r="M211" s="321"/>
      <c r="N211" s="321"/>
      <c r="O211" s="321"/>
      <c r="P211" s="321"/>
      <c r="Q211" s="321"/>
      <c r="R211" s="321"/>
      <c r="S211" s="321"/>
      <c r="T211" s="321"/>
      <c r="U211" s="321"/>
      <c r="V211" s="321"/>
      <c r="W211" s="321"/>
      <c r="X211" s="321"/>
      <c r="Y211" s="321"/>
      <c r="Z211" s="321"/>
      <c r="AA211" s="321"/>
      <c r="AB211" s="321"/>
      <c r="AC211" s="321"/>
      <c r="AD211" s="321"/>
      <c r="AE211" s="321"/>
      <c r="AF211" s="321"/>
      <c r="AG211" s="321"/>
      <c r="AH211" s="321"/>
      <c r="AI211" s="321"/>
      <c r="AJ211" s="321"/>
      <c r="AK211" s="321"/>
      <c r="AL211" s="321"/>
      <c r="AM211" s="321"/>
      <c r="AN211" s="321"/>
      <c r="AO211" s="321"/>
      <c r="AP211" s="321"/>
      <c r="AQ211" s="321"/>
      <c r="AR211" s="321"/>
      <c r="AS211" s="321"/>
      <c r="AT211" s="321"/>
      <c r="AU211" s="321"/>
      <c r="AV211" s="321"/>
      <c r="AW211" s="321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</sheetData>
  <mergeCells count="8">
    <mergeCell ref="M63:AB63"/>
    <mergeCell ref="K8:O8"/>
    <mergeCell ref="M54:N54"/>
    <mergeCell ref="B1:H1"/>
    <mergeCell ref="B4:B5"/>
    <mergeCell ref="C4:D4"/>
    <mergeCell ref="M56:N56"/>
    <mergeCell ref="M62:N62"/>
  </mergeCells>
  <hyperlinks>
    <hyperlink ref="L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3"/>
  <sheetViews>
    <sheetView showGridLines="0" showRowColHeaders="0" zoomScaleNormal="100" workbookViewId="0">
      <pane ySplit="6" topLeftCell="A7" activePane="bottomLeft" state="frozen"/>
      <selection activeCell="K20" sqref="K20"/>
      <selection pane="bottomLeft" activeCell="K20" sqref="K20"/>
    </sheetView>
  </sheetViews>
  <sheetFormatPr baseColWidth="10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" style="13" customWidth="1"/>
    <col min="5" max="5" width="20.28515625" style="13" customWidth="1"/>
    <col min="6" max="6" width="16.5703125" style="13" customWidth="1"/>
    <col min="7" max="16384" width="11.42578125" style="13"/>
  </cols>
  <sheetData>
    <row r="2" spans="2:8" ht="18.75">
      <c r="B2" s="155" t="s">
        <v>156</v>
      </c>
      <c r="C2" s="14"/>
      <c r="D2" s="14"/>
      <c r="E2" s="14"/>
      <c r="F2" s="14"/>
    </row>
    <row r="4" spans="2:8" ht="26.1" customHeight="1">
      <c r="B4" s="514" t="s">
        <v>157</v>
      </c>
      <c r="C4" s="403" t="s">
        <v>154</v>
      </c>
      <c r="D4" s="403"/>
      <c r="E4" s="403" t="s">
        <v>151</v>
      </c>
      <c r="F4" s="403"/>
      <c r="H4" s="9" t="s">
        <v>178</v>
      </c>
    </row>
    <row r="5" spans="2:8" ht="38.65" customHeight="1">
      <c r="B5" s="515"/>
      <c r="C5" s="404" t="s">
        <v>28</v>
      </c>
      <c r="D5" s="404" t="s">
        <v>29</v>
      </c>
      <c r="E5" s="404" t="s">
        <v>28</v>
      </c>
      <c r="F5" s="404" t="s">
        <v>29</v>
      </c>
    </row>
    <row r="6" spans="2:8" ht="20.85" hidden="1" customHeight="1">
      <c r="B6" s="156">
        <v>2007</v>
      </c>
      <c r="C6" s="157">
        <v>895.43156999999997</v>
      </c>
      <c r="D6" s="157">
        <v>1222.1400000000001</v>
      </c>
      <c r="E6" s="157">
        <v>800.6</v>
      </c>
      <c r="F6" s="157">
        <v>994.34</v>
      </c>
    </row>
    <row r="7" spans="2:8" ht="18" customHeight="1">
      <c r="B7" s="156">
        <v>2008</v>
      </c>
      <c r="C7" s="157">
        <v>933.71</v>
      </c>
      <c r="D7" s="157">
        <v>1280.1500000000001</v>
      </c>
      <c r="E7" s="157">
        <v>837.37</v>
      </c>
      <c r="F7" s="157">
        <v>1051.7</v>
      </c>
      <c r="H7" s="17"/>
    </row>
    <row r="8" spans="2:8" ht="18" customHeight="1">
      <c r="B8" s="156">
        <v>2009</v>
      </c>
      <c r="C8" s="157">
        <v>953.86</v>
      </c>
      <c r="D8" s="157">
        <v>1331.13</v>
      </c>
      <c r="E8" s="157">
        <v>864.68</v>
      </c>
      <c r="F8" s="157">
        <v>1110.04</v>
      </c>
      <c r="H8" s="17"/>
    </row>
    <row r="9" spans="2:8" ht="18" customHeight="1">
      <c r="B9" s="156">
        <v>2010</v>
      </c>
      <c r="C9" s="157">
        <v>990.62</v>
      </c>
      <c r="D9" s="157">
        <v>1393.4</v>
      </c>
      <c r="E9" s="157">
        <v>895.89</v>
      </c>
      <c r="F9" s="157">
        <v>1172.18</v>
      </c>
      <c r="H9" s="17"/>
    </row>
    <row r="10" spans="2:8" ht="18" customHeight="1">
      <c r="B10" s="156">
        <v>2011</v>
      </c>
      <c r="C10" s="157">
        <v>1018.62</v>
      </c>
      <c r="D10" s="157">
        <v>1407.09</v>
      </c>
      <c r="E10" s="157">
        <v>921.51</v>
      </c>
      <c r="F10" s="157">
        <v>1202.07</v>
      </c>
      <c r="H10" s="17"/>
    </row>
    <row r="11" spans="2:8" ht="18" customHeight="1">
      <c r="B11" s="156">
        <v>2012</v>
      </c>
      <c r="C11" s="157">
        <v>1003.44</v>
      </c>
      <c r="D11" s="157">
        <v>1389.91</v>
      </c>
      <c r="E11" s="157">
        <v>943.46</v>
      </c>
      <c r="F11" s="157">
        <v>1251.97</v>
      </c>
      <c r="H11" s="17"/>
    </row>
    <row r="12" spans="2:8" ht="18" customHeight="1">
      <c r="B12" s="156">
        <v>2013</v>
      </c>
      <c r="C12" s="157">
        <v>1005.51</v>
      </c>
      <c r="D12" s="157">
        <v>1424.58</v>
      </c>
      <c r="E12" s="157">
        <v>955.24</v>
      </c>
      <c r="F12" s="157">
        <v>1295.6400000000001</v>
      </c>
      <c r="H12" s="17"/>
    </row>
    <row r="13" spans="2:8" ht="18" customHeight="1">
      <c r="B13" s="156">
        <v>2014</v>
      </c>
      <c r="C13" s="157">
        <v>996.8</v>
      </c>
      <c r="D13" s="157">
        <v>1425.67</v>
      </c>
      <c r="E13" s="157">
        <v>949.29</v>
      </c>
      <c r="F13" s="157">
        <v>1314.68</v>
      </c>
      <c r="H13" s="17"/>
    </row>
    <row r="14" spans="2:8" ht="18" customHeight="1">
      <c r="B14" s="156">
        <v>2015</v>
      </c>
      <c r="C14" s="157">
        <v>983.77</v>
      </c>
      <c r="D14" s="157">
        <v>1460.3</v>
      </c>
      <c r="E14" s="157">
        <v>941.18</v>
      </c>
      <c r="F14" s="157">
        <v>1342.94</v>
      </c>
      <c r="H14" s="17"/>
    </row>
    <row r="15" spans="2:8" ht="18" customHeight="1">
      <c r="B15" s="156">
        <v>2016</v>
      </c>
      <c r="C15" s="157">
        <v>973.19</v>
      </c>
      <c r="D15" s="157">
        <v>1451.07</v>
      </c>
      <c r="E15" s="157">
        <v>936.4</v>
      </c>
      <c r="F15" s="157">
        <v>1332.37</v>
      </c>
      <c r="H15" s="17"/>
    </row>
    <row r="16" spans="2:8" ht="18" customHeight="1">
      <c r="B16" s="156">
        <v>2017</v>
      </c>
      <c r="C16" s="157">
        <v>970.28</v>
      </c>
      <c r="D16" s="157">
        <v>1432.9</v>
      </c>
      <c r="E16" s="157">
        <v>935.71</v>
      </c>
      <c r="F16" s="157">
        <v>1318.47</v>
      </c>
      <c r="H16" s="17"/>
    </row>
    <row r="17" spans="2:13" ht="18" customHeight="1">
      <c r="B17" s="156">
        <v>2018</v>
      </c>
      <c r="C17" s="157">
        <v>967.4</v>
      </c>
      <c r="D17" s="157">
        <v>1420.02</v>
      </c>
      <c r="E17" s="157">
        <v>937.39</v>
      </c>
      <c r="F17" s="157">
        <v>1311.23</v>
      </c>
      <c r="H17" s="17"/>
    </row>
    <row r="18" spans="2:13" ht="18" customHeight="1">
      <c r="B18" s="156">
        <v>2019</v>
      </c>
      <c r="C18" s="157">
        <v>989.63963273409115</v>
      </c>
      <c r="D18" s="157">
        <v>1466.1257319129511</v>
      </c>
      <c r="E18" s="157">
        <v>962.55030148478431</v>
      </c>
      <c r="F18" s="157">
        <v>1345.982851671419</v>
      </c>
      <c r="H18" s="17"/>
    </row>
    <row r="19" spans="2:13" ht="18" customHeight="1">
      <c r="B19" s="345" t="s">
        <v>208</v>
      </c>
      <c r="C19" s="346">
        <f>'Distrib - regím. Altas nuevas'!$I$41</f>
        <v>1031.8459472247491</v>
      </c>
      <c r="D19" s="346">
        <f>'Distrib - regím. Altas nuevas'!$I$43</f>
        <v>1527.1196411008139</v>
      </c>
      <c r="E19" s="346">
        <f>'Distrib - regím. Altas nuevas'!$O$41</f>
        <v>1001.7904247381256</v>
      </c>
      <c r="F19" s="346">
        <f>'Distrib - regím. Altas nuevas'!$O$43</f>
        <v>1419.8391389019243</v>
      </c>
    </row>
    <row r="21" spans="2:13">
      <c r="B21" s="159" t="s">
        <v>133</v>
      </c>
      <c r="C21" s="160"/>
    </row>
    <row r="22" spans="2:13" ht="25.5" customHeight="1">
      <c r="B22" s="156">
        <v>2008</v>
      </c>
      <c r="C22" s="161">
        <f t="shared" ref="C22:F33" si="0">C7/C6-1</f>
        <v>4.274858211666599E-2</v>
      </c>
      <c r="D22" s="161">
        <f t="shared" si="0"/>
        <v>4.7465920434647479E-2</v>
      </c>
      <c r="E22" s="161">
        <f t="shared" si="0"/>
        <v>4.5928053959530368E-2</v>
      </c>
      <c r="F22" s="161">
        <f t="shared" si="0"/>
        <v>5.7686505621819428E-2</v>
      </c>
      <c r="G22" s="161"/>
      <c r="H22" s="154"/>
    </row>
    <row r="23" spans="2:13" ht="17.850000000000001" customHeight="1">
      <c r="B23" s="156">
        <v>2009</v>
      </c>
      <c r="C23" s="161">
        <f t="shared" si="0"/>
        <v>2.1580576410234364E-2</v>
      </c>
      <c r="D23" s="161">
        <f t="shared" si="0"/>
        <v>3.9823458188493532E-2</v>
      </c>
      <c r="E23" s="161">
        <f t="shared" si="0"/>
        <v>3.2614017698269437E-2</v>
      </c>
      <c r="F23" s="161">
        <f t="shared" si="0"/>
        <v>5.5472092802129724E-2</v>
      </c>
      <c r="G23" s="161"/>
      <c r="H23" s="154"/>
      <c r="L23" s="459"/>
    </row>
    <row r="24" spans="2:13" ht="17.850000000000001" customHeight="1">
      <c r="B24" s="156">
        <v>2010</v>
      </c>
      <c r="C24" s="161">
        <f t="shared" si="0"/>
        <v>3.853815025265761E-2</v>
      </c>
      <c r="D24" s="161">
        <f t="shared" si="0"/>
        <v>4.6779803625491168E-2</v>
      </c>
      <c r="E24" s="161">
        <f t="shared" si="0"/>
        <v>3.6094277651848028E-2</v>
      </c>
      <c r="F24" s="161">
        <f t="shared" si="0"/>
        <v>5.597996468595734E-2</v>
      </c>
      <c r="G24" s="161"/>
      <c r="H24" s="154"/>
      <c r="L24" s="459"/>
    </row>
    <row r="25" spans="2:13" ht="17.850000000000001" customHeight="1">
      <c r="B25" s="156">
        <v>2011</v>
      </c>
      <c r="C25" s="161">
        <f t="shared" si="0"/>
        <v>2.8265126890230308E-2</v>
      </c>
      <c r="D25" s="161">
        <f t="shared" si="0"/>
        <v>9.8248887613030522E-3</v>
      </c>
      <c r="E25" s="161">
        <f t="shared" si="0"/>
        <v>2.8597260824431592E-2</v>
      </c>
      <c r="F25" s="161">
        <f t="shared" si="0"/>
        <v>2.5499496664334709E-2</v>
      </c>
      <c r="G25" s="161"/>
      <c r="H25" s="154"/>
      <c r="L25" s="459"/>
    </row>
    <row r="26" spans="2:13" ht="17.850000000000001" customHeight="1">
      <c r="B26" s="156">
        <v>2012</v>
      </c>
      <c r="C26" s="161">
        <f t="shared" si="0"/>
        <v>-1.4902515167579566E-2</v>
      </c>
      <c r="D26" s="161">
        <f t="shared" si="0"/>
        <v>-1.2209595690396369E-2</v>
      </c>
      <c r="E26" s="161">
        <f t="shared" si="0"/>
        <v>2.3819600438411026E-2</v>
      </c>
      <c r="F26" s="161">
        <f t="shared" si="0"/>
        <v>4.1511725606661942E-2</v>
      </c>
      <c r="G26" s="161"/>
      <c r="H26" s="154"/>
      <c r="L26" s="459"/>
    </row>
    <row r="27" spans="2:13" ht="17.850000000000001" customHeight="1">
      <c r="B27" s="156">
        <v>2013</v>
      </c>
      <c r="C27" s="161">
        <f t="shared" si="0"/>
        <v>2.0629036115760169E-3</v>
      </c>
      <c r="D27" s="161">
        <f t="shared" si="0"/>
        <v>2.4944061126259909E-2</v>
      </c>
      <c r="E27" s="161">
        <f t="shared" si="0"/>
        <v>1.2485955949377736E-2</v>
      </c>
      <c r="F27" s="161">
        <f t="shared" si="0"/>
        <v>3.4881027500659023E-2</v>
      </c>
      <c r="G27" s="161"/>
      <c r="H27" s="154"/>
      <c r="L27" s="459"/>
    </row>
    <row r="28" spans="2:13" ht="17.850000000000001" customHeight="1">
      <c r="B28" s="156">
        <v>2014</v>
      </c>
      <c r="C28" s="161">
        <f t="shared" si="0"/>
        <v>-8.6622708874104504E-3</v>
      </c>
      <c r="D28" s="161">
        <f t="shared" si="0"/>
        <v>7.6513779499931545E-4</v>
      </c>
      <c r="E28" s="161">
        <f t="shared" si="0"/>
        <v>-6.2288011389808329E-3</v>
      </c>
      <c r="F28" s="161">
        <f t="shared" si="0"/>
        <v>1.469544009138346E-2</v>
      </c>
      <c r="G28" s="161"/>
      <c r="H28" s="154"/>
      <c r="J28" s="14"/>
      <c r="K28" s="14"/>
      <c r="L28" s="14"/>
      <c r="M28" s="14"/>
    </row>
    <row r="29" spans="2:13" ht="17.850000000000001" customHeight="1">
      <c r="B29" s="156">
        <v>2015</v>
      </c>
      <c r="C29" s="161">
        <f t="shared" si="0"/>
        <v>-1.3071829855537676E-2</v>
      </c>
      <c r="D29" s="161">
        <f t="shared" si="0"/>
        <v>2.4290333667678965E-2</v>
      </c>
      <c r="E29" s="161">
        <f t="shared" si="0"/>
        <v>-8.5432270433692947E-3</v>
      </c>
      <c r="F29" s="161">
        <f t="shared" si="0"/>
        <v>2.1495725195484816E-2</v>
      </c>
      <c r="G29" s="161"/>
      <c r="H29" s="154"/>
      <c r="J29" s="15"/>
      <c r="K29" s="15"/>
      <c r="L29" s="15"/>
      <c r="M29" s="15"/>
    </row>
    <row r="30" spans="2:13" ht="17.850000000000001" customHeight="1">
      <c r="B30" s="156">
        <v>2016</v>
      </c>
      <c r="C30" s="161">
        <f t="shared" si="0"/>
        <v>-1.0754546286225408E-2</v>
      </c>
      <c r="D30" s="161">
        <f t="shared" si="0"/>
        <v>-6.3206190508799942E-3</v>
      </c>
      <c r="E30" s="161">
        <f t="shared" si="0"/>
        <v>-5.0787309547588588E-3</v>
      </c>
      <c r="F30" s="161">
        <f t="shared" si="0"/>
        <v>-7.8707909511968044E-3</v>
      </c>
      <c r="G30" s="161"/>
      <c r="H30" s="154"/>
      <c r="I30" s="16"/>
      <c r="J30" s="17"/>
      <c r="K30" s="17"/>
      <c r="L30" s="17"/>
      <c r="M30" s="17"/>
    </row>
    <row r="31" spans="2:13" ht="17.850000000000001" customHeight="1">
      <c r="B31" s="156">
        <v>2017</v>
      </c>
      <c r="C31" s="161">
        <f t="shared" si="0"/>
        <v>-2.9901663601147321E-3</v>
      </c>
      <c r="D31" s="161">
        <f t="shared" si="0"/>
        <v>-1.2521794262165042E-2</v>
      </c>
      <c r="E31" s="161">
        <f t="shared" si="0"/>
        <v>-7.3686458778288166E-4</v>
      </c>
      <c r="F31" s="161">
        <f t="shared" si="0"/>
        <v>-1.0432537508349715E-2</v>
      </c>
      <c r="G31" s="161"/>
      <c r="H31" s="154"/>
      <c r="K31" s="156"/>
    </row>
    <row r="32" spans="2:13" ht="17.850000000000001" customHeight="1">
      <c r="B32" s="156">
        <v>2018</v>
      </c>
      <c r="C32" s="161">
        <f t="shared" si="0"/>
        <v>-2.9682153605145034E-3</v>
      </c>
      <c r="D32" s="161">
        <f t="shared" si="0"/>
        <v>-8.9887640449438644E-3</v>
      </c>
      <c r="E32" s="161">
        <f t="shared" si="0"/>
        <v>1.7954280706629078E-3</v>
      </c>
      <c r="F32" s="161">
        <f t="shared" si="0"/>
        <v>-5.4912133002646968E-3</v>
      </c>
      <c r="G32" s="161"/>
      <c r="H32" s="154"/>
    </row>
    <row r="33" spans="1:15" ht="17.850000000000001" customHeight="1">
      <c r="B33" s="156">
        <v>2019</v>
      </c>
      <c r="C33" s="161">
        <f t="shared" si="0"/>
        <v>2.2989076632304206E-2</v>
      </c>
      <c r="D33" s="161">
        <f t="shared" si="0"/>
        <v>3.2468367989852975E-2</v>
      </c>
      <c r="E33" s="161">
        <f t="shared" si="0"/>
        <v>2.6840804238133842E-2</v>
      </c>
      <c r="F33" s="161">
        <f t="shared" si="0"/>
        <v>2.6504008962134007E-2</v>
      </c>
      <c r="G33" s="161"/>
      <c r="H33" s="154"/>
    </row>
    <row r="34" spans="1:15" ht="22.7" customHeight="1">
      <c r="B34" s="158" t="s">
        <v>209</v>
      </c>
      <c r="C34" s="162">
        <f>C19/C41-1</f>
        <v>2.5793764017048471E-2</v>
      </c>
      <c r="D34" s="162">
        <f>D19/D41-1</f>
        <v>-2.1043421064509404E-3</v>
      </c>
      <c r="E34" s="162">
        <f>E19/E41-1</f>
        <v>3.5281790666176427E-2</v>
      </c>
      <c r="F34" s="162">
        <f>F19/F41-1</f>
        <v>3.249723652472003E-3</v>
      </c>
      <c r="G34" s="161"/>
      <c r="H34" s="154"/>
      <c r="J34" s="6"/>
    </row>
    <row r="35" spans="1:15" ht="7.5" customHeight="1"/>
    <row r="36" spans="1:15" ht="3.4" customHeight="1">
      <c r="B36" s="163"/>
      <c r="C36" s="163"/>
      <c r="D36" s="163"/>
      <c r="E36" s="163"/>
      <c r="F36" s="163"/>
    </row>
    <row r="37" spans="1:15" ht="23.85" customHeight="1">
      <c r="B37" s="13" t="s">
        <v>165</v>
      </c>
    </row>
    <row r="38" spans="1:15" ht="23.85" customHeight="1">
      <c r="B38" s="13" t="s">
        <v>210</v>
      </c>
      <c r="K38" s="455"/>
      <c r="L38" s="455"/>
      <c r="M38" s="455"/>
      <c r="N38" s="455"/>
      <c r="O38" s="428"/>
    </row>
    <row r="39" spans="1:15" ht="35.65" customHeight="1">
      <c r="A39" s="331"/>
      <c r="B39" s="457"/>
      <c r="C39" s="457" t="s">
        <v>158</v>
      </c>
      <c r="D39" s="457"/>
      <c r="E39" s="457" t="s">
        <v>159</v>
      </c>
      <c r="F39" s="427"/>
      <c r="G39" s="445"/>
      <c r="H39" s="411"/>
      <c r="I39" s="5"/>
      <c r="K39" s="455"/>
      <c r="L39" s="455"/>
      <c r="M39" s="455"/>
      <c r="N39" s="455"/>
      <c r="O39" s="428"/>
    </row>
    <row r="40" spans="1:15">
      <c r="A40" s="331"/>
      <c r="B40" s="457"/>
      <c r="C40" s="457" t="s">
        <v>28</v>
      </c>
      <c r="D40" s="457" t="s">
        <v>29</v>
      </c>
      <c r="E40" s="457" t="s">
        <v>28</v>
      </c>
      <c r="F40" s="427" t="s">
        <v>29</v>
      </c>
      <c r="G40" s="444"/>
      <c r="H40" s="411"/>
      <c r="I40" s="5"/>
      <c r="K40" s="455"/>
      <c r="L40" s="456"/>
      <c r="M40" s="456"/>
      <c r="N40" s="455"/>
      <c r="O40" s="453"/>
    </row>
    <row r="41" spans="1:15" ht="21.4" customHeight="1">
      <c r="A41" s="331"/>
      <c r="B41" s="457"/>
      <c r="C41" s="458">
        <v>1005.9</v>
      </c>
      <c r="D41" s="458">
        <v>1530.34</v>
      </c>
      <c r="E41" s="457">
        <v>967.65</v>
      </c>
      <c r="F41" s="454">
        <v>1415.24</v>
      </c>
      <c r="G41" s="444"/>
      <c r="H41" s="411"/>
      <c r="I41" s="5"/>
      <c r="K41" s="455"/>
      <c r="L41" s="455"/>
      <c r="M41" s="455"/>
      <c r="N41" s="455"/>
      <c r="O41" s="428"/>
    </row>
    <row r="42" spans="1:15" ht="19.7" customHeight="1">
      <c r="A42" s="331"/>
      <c r="B42" s="457"/>
      <c r="C42" s="457"/>
      <c r="D42" s="457"/>
      <c r="E42" s="457"/>
      <c r="F42" s="427"/>
      <c r="G42" s="444"/>
      <c r="H42" s="411"/>
      <c r="I42" s="5"/>
      <c r="K42" s="455"/>
      <c r="L42" s="455"/>
      <c r="M42" s="455"/>
      <c r="N42" s="455"/>
      <c r="O42" s="428"/>
    </row>
    <row r="43" spans="1:15">
      <c r="A43" s="331"/>
      <c r="B43" s="457"/>
      <c r="C43" s="457"/>
      <c r="D43" s="457"/>
      <c r="E43" s="457"/>
      <c r="F43" s="427"/>
      <c r="G43" s="444"/>
      <c r="H43" s="411"/>
      <c r="I43" s="5"/>
      <c r="K43" s="455"/>
      <c r="L43" s="455"/>
      <c r="M43" s="455"/>
      <c r="N43" s="455"/>
      <c r="O43" s="428"/>
    </row>
    <row r="44" spans="1:15">
      <c r="A44" s="331"/>
      <c r="B44" s="427"/>
      <c r="C44" s="427"/>
      <c r="D44" s="427"/>
      <c r="E44" s="427"/>
      <c r="F44" s="427"/>
      <c r="G44" s="444"/>
      <c r="H44" s="412"/>
      <c r="I44"/>
      <c r="K44" s="455"/>
      <c r="L44" s="455"/>
      <c r="M44" s="455"/>
      <c r="N44" s="455"/>
      <c r="O44" s="428"/>
    </row>
    <row r="45" spans="1:15">
      <c r="A45" s="331"/>
      <c r="B45" s="427"/>
      <c r="C45" s="427"/>
      <c r="D45" s="427"/>
      <c r="E45" s="427"/>
      <c r="F45" s="427"/>
      <c r="G45" s="444"/>
      <c r="H45" s="411"/>
      <c r="I45" s="5"/>
      <c r="K45" s="455"/>
      <c r="L45" s="455"/>
      <c r="M45" s="455"/>
      <c r="N45" s="455"/>
      <c r="O45" s="428"/>
    </row>
    <row r="46" spans="1:15">
      <c r="A46" s="331"/>
      <c r="B46" s="444"/>
      <c r="C46" s="444"/>
      <c r="D46" s="444"/>
      <c r="E46" s="444"/>
      <c r="F46" s="444"/>
      <c r="G46" s="444"/>
      <c r="H46" s="411"/>
      <c r="K46" s="428"/>
      <c r="L46" s="428"/>
      <c r="M46" s="428"/>
      <c r="N46" s="428"/>
      <c r="O46" s="428"/>
    </row>
    <row r="47" spans="1:15">
      <c r="A47" s="331"/>
      <c r="B47" s="444"/>
      <c r="C47" s="444"/>
      <c r="D47" s="444"/>
      <c r="E47" s="444"/>
      <c r="F47" s="444"/>
      <c r="G47" s="444"/>
      <c r="H47" s="411"/>
      <c r="K47" s="428"/>
      <c r="L47" s="428"/>
      <c r="M47" s="428"/>
      <c r="N47" s="428"/>
      <c r="O47" s="428"/>
    </row>
    <row r="48" spans="1:15">
      <c r="A48" s="331"/>
      <c r="B48" s="444"/>
      <c r="C48" s="444"/>
      <c r="D48" s="444"/>
      <c r="E48" s="444"/>
      <c r="F48" s="444"/>
      <c r="G48" s="445"/>
      <c r="H48" s="411"/>
      <c r="K48" s="428"/>
      <c r="L48" s="428"/>
      <c r="M48" s="428"/>
      <c r="N48" s="428"/>
      <c r="O48" s="428"/>
    </row>
    <row r="49" spans="1:15">
      <c r="A49" s="331"/>
      <c r="B49" s="444"/>
      <c r="C49" s="444"/>
      <c r="D49" s="444"/>
      <c r="E49" s="444"/>
      <c r="F49" s="444"/>
      <c r="G49" s="444"/>
      <c r="H49" s="5"/>
      <c r="K49" s="436"/>
      <c r="L49" s="428"/>
      <c r="M49" s="428"/>
      <c r="N49" s="428"/>
      <c r="O49" s="428"/>
    </row>
    <row r="50" spans="1:15">
      <c r="B50" s="436"/>
      <c r="C50" s="428"/>
      <c r="D50" s="428"/>
      <c r="E50" s="428"/>
      <c r="F50" s="428"/>
      <c r="G50" s="435"/>
      <c r="K50" s="436"/>
      <c r="L50" s="436"/>
      <c r="M50" s="436"/>
      <c r="N50" s="436"/>
      <c r="O50" s="436"/>
    </row>
    <row r="51" spans="1:15">
      <c r="B51" s="436"/>
      <c r="C51" s="436"/>
      <c r="D51" s="436"/>
      <c r="E51" s="436"/>
      <c r="F51" s="436"/>
      <c r="G51" s="435"/>
    </row>
    <row r="52" spans="1:15">
      <c r="B52" s="435"/>
      <c r="C52" s="435"/>
      <c r="D52" s="435"/>
      <c r="E52" s="435"/>
      <c r="F52" s="435"/>
      <c r="G52" s="435"/>
    </row>
    <row r="53" spans="1:15">
      <c r="B53" s="435"/>
      <c r="C53" s="435"/>
      <c r="D53" s="435"/>
      <c r="E53" s="435"/>
      <c r="F53" s="435"/>
      <c r="G53" s="435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305BCB-7E08-4922-9632-4A3E01C2FECB}"/>
</file>

<file path=customXml/itemProps2.xml><?xml version="1.0" encoding="utf-8"?>
<ds:datastoreItem xmlns:ds="http://schemas.openxmlformats.org/officeDocument/2006/customXml" ds:itemID="{9572C64C-7272-4F9F-80A2-49CB95E6A3BE}"/>
</file>

<file path=customXml/itemProps3.xml><?xml version="1.0" encoding="utf-8"?>
<ds:datastoreItem xmlns:ds="http://schemas.openxmlformats.org/officeDocument/2006/customXml" ds:itemID="{B624069C-7C99-4868-B999-E6F3FE46C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2021-10-21T09:21:58Z</cp:lastPrinted>
  <dcterms:created xsi:type="dcterms:W3CDTF">2016-11-17T11:36:14Z</dcterms:created>
  <dcterms:modified xsi:type="dcterms:W3CDTF">2021-10-21T09:45:43Z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